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astillom\Desktop\"/>
    </mc:Choice>
  </mc:AlternateContent>
  <bookViews>
    <workbookView xWindow="0" yWindow="0" windowWidth="20490" windowHeight="78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9" i="1" l="1"/>
  <c r="AM9" i="1"/>
  <c r="AL9" i="1"/>
  <c r="AK9" i="1"/>
  <c r="AO9" i="1" s="1"/>
  <c r="AN8" i="1"/>
  <c r="AM8" i="1"/>
  <c r="AL8" i="1"/>
  <c r="AK8" i="1"/>
  <c r="AO8" i="1" s="1"/>
  <c r="AN7" i="1"/>
  <c r="AM7" i="1"/>
  <c r="AL7" i="1"/>
  <c r="AK7" i="1"/>
  <c r="AO7" i="1" s="1"/>
  <c r="AN6" i="1"/>
  <c r="AM6" i="1"/>
  <c r="AL6" i="1"/>
  <c r="AK6" i="1"/>
  <c r="AO6" i="1" s="1"/>
</calcChain>
</file>

<file path=xl/sharedStrings.xml><?xml version="1.0" encoding="utf-8"?>
<sst xmlns="http://schemas.openxmlformats.org/spreadsheetml/2006/main" count="181" uniqueCount="42">
  <si>
    <t>Acumulado Conciliaciones 2016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</si>
  <si>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</si>
  <si>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</si>
  <si>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</si>
  <si>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</si>
  <si>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</si>
  <si>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</si>
  <si>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</si>
  <si>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</si>
  <si>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</si>
  <si>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Cine</t>
  </si>
  <si>
    <t>Nombre</t>
  </si>
  <si>
    <t>GR</t>
  </si>
  <si>
    <t>Analista de Inventarios</t>
  </si>
  <si>
    <t>Marca</t>
  </si>
  <si>
    <t>Sistema</t>
  </si>
  <si>
    <t>1°</t>
  </si>
  <si>
    <t>2°</t>
  </si>
  <si>
    <t>3°</t>
  </si>
  <si>
    <t>4°</t>
  </si>
  <si>
    <t>Finalizado</t>
  </si>
  <si>
    <t>Cancelado</t>
  </si>
  <si>
    <t>Sin Conciliación</t>
  </si>
  <si>
    <t>Suspendida</t>
  </si>
  <si>
    <t>Cumplimiento</t>
  </si>
  <si>
    <t>X. Los Ángeles</t>
  </si>
  <si>
    <t>GR6</t>
  </si>
  <si>
    <t>José Carlos Castillo</t>
  </si>
  <si>
    <t>Xtreme</t>
  </si>
  <si>
    <t>Vista</t>
  </si>
  <si>
    <t>C. MC La Joya (Silao)</t>
  </si>
  <si>
    <t>GR9</t>
  </si>
  <si>
    <t>Mi Cine</t>
  </si>
  <si>
    <t>Coffee Tree Tangamanga</t>
  </si>
  <si>
    <t>GR8</t>
  </si>
  <si>
    <t>Coffee Tree</t>
  </si>
  <si>
    <t>Spyral Nuevo Mexicalli</t>
  </si>
  <si>
    <t>GR2</t>
  </si>
  <si>
    <t>Spyral</t>
  </si>
  <si>
    <t>Oasys</t>
  </si>
  <si>
    <t>Apertura</t>
  </si>
  <si>
    <t>apertura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</si>
</sst>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0"/>
      <name val="Gisha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Nyala"/>
    </font>
    <font>
      <b/>
      <sz val="11"/>
      <color theme="1"/>
      <name val="Nyala"/>
    </font>
    <font>
      <b/>
      <sz val="11"/>
      <color theme="0"/>
      <name val="Nyala"/>
    </font>
    <font>
      <b/>
      <sz val="11"/>
      <color theme="1"/>
      <name val="SimHei"/>
      <family val="3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/>
      <right/>
      <top style="double">
        <color rgb="FF00B0F0"/>
      </top>
      <bottom/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" fontId="3" fillId="2" borderId="4" xfId="0" applyNumberFormat="1" applyFont="1" applyFill="1" applyBorder="1" applyAlignment="1">
      <alignment horizontal="center"/>
    </xf>
    <xf numFmtId="16" fontId="3" fillId="2" borderId="8" xfId="0" applyNumberFormat="1" applyFont="1" applyFill="1" applyBorder="1" applyAlignment="1">
      <alignment horizontal="center"/>
    </xf>
    <xf numFmtId="16" fontId="3" fillId="2" borderId="9" xfId="0" applyNumberFormat="1" applyFont="1" applyFill="1" applyBorder="1" applyAlignment="1">
      <alignment horizontal="center"/>
    </xf>
    <xf numFmtId="16" fontId="3" fillId="2" borderId="10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/>
    </xf>
    <xf numFmtId="9" fontId="6" fillId="2" borderId="11" xfId="1" applyFont="1" applyFill="1" applyBorder="1" applyAlignment="1">
      <alignment horizontal="center"/>
    </xf>
    <xf numFmtId="0" fontId="1" fillId="0" borderId="12" xfId="0" applyFont="1" applyBorder="1"/>
    <xf numFmtId="0" fontId="5" fillId="0" borderId="4" xfId="0" applyFont="1" applyBorder="1" applyAlignment="1">
      <alignment horizontal="center"/>
    </xf>
    <xf numFmtId="10" fontId="7" fillId="0" borderId="4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20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showGridLines="0" tabSelected="1" zoomScale="90" zoomScaleNormal="90" workbookViewId="0">
      <pane xSplit="6" ySplit="4" topLeftCell="AJ5" activePane="bottomRight" state="frozen"/>
      <selection pane="topRight" activeCell="G1" sqref="G1"/>
      <selection pane="bottomLeft" activeCell="A5" sqref="A5"/>
      <selection pane="bottomRight" activeCell="AK13" sqref="AK13"/>
    </sheetView>
  </sheetViews>
  <sheetFormatPr baseColWidth="10" defaultRowHeight="12.75" x14ac:dyDescent="0.2"/>
  <cols>
    <col min="1" max="1" width="6" bestFit="1" customWidth="1"/>
    <col min="2" max="2" width="43.140625" bestFit="1" customWidth="1"/>
    <col min="3" max="3" width="5.42578125" bestFit="1" customWidth="1"/>
    <col min="4" max="4" width="21.5703125" bestFit="1" customWidth="1"/>
    <col min="5" max="5" width="13.28515625" customWidth="1"/>
    <col min="6" max="6" width="16.140625" bestFit="1" customWidth="1"/>
    <col min="7" max="7" width="0.85546875" customWidth="1"/>
    <col min="8" max="35" width="16.7109375" customWidth="1"/>
    <col min="36" max="36" width="0.85546875" customWidth="1"/>
    <col min="37" max="41" width="16.28515625" customWidth="1"/>
  </cols>
  <sheetData>
    <row r="1" spans="1:41" ht="16.5" thickTop="1" thickBot="1" x14ac:dyDescent="0.3">
      <c r="A1" s="1" t="s">
        <v>0</v>
      </c>
      <c r="B1" s="2"/>
      <c r="C1" s="2"/>
      <c r="D1" s="2"/>
      <c r="E1" s="2"/>
      <c r="F1" s="3"/>
      <c r="H1" s="4" t="s">
        <v>1</v>
      </c>
      <c r="I1" s="4"/>
      <c r="J1" s="4"/>
      <c r="K1" s="4" t="s">
        <v>2</v>
      </c>
      <c r="L1" s="4"/>
      <c r="M1" s="4"/>
      <c r="N1" s="4"/>
      <c r="O1" s="4" t="s">
        <v>3</v>
      </c>
      <c r="P1" s="4"/>
      <c r="Q1" s="4"/>
      <c r="R1" s="4" t="s">
        <v>4</v>
      </c>
      <c r="S1" s="4"/>
      <c r="T1" s="4"/>
      <c r="U1" s="4"/>
      <c r="V1" s="4" t="s">
        <v>5</v>
      </c>
      <c r="W1" s="4"/>
      <c r="X1" s="4"/>
      <c r="Y1" s="4"/>
      <c r="Z1" s="4" t="s">
        <v>6</v>
      </c>
      <c r="AA1" s="4"/>
      <c r="AB1" s="4"/>
      <c r="AC1" s="4"/>
      <c r="AD1" s="4" t="s">
        <v>7</v>
      </c>
      <c r="AE1" s="4"/>
      <c r="AF1" s="4"/>
      <c r="AG1" s="4"/>
      <c r="AH1" s="4" t="s">
        <v>8</v>
      </c>
      <c r="AI1" s="4"/>
    </row>
    <row r="2" spans="1:41" ht="16.5" thickTop="1" thickBot="1" x14ac:dyDescent="0.3">
      <c r="A2" s="5"/>
      <c r="B2" s="6"/>
      <c r="C2" s="6"/>
      <c r="D2" s="6"/>
      <c r="E2" s="6"/>
      <c r="F2" s="7"/>
      <c r="H2" s="8">
        <v>42383</v>
      </c>
      <c r="I2" s="8">
        <v>42390</v>
      </c>
      <c r="J2" s="8">
        <v>42397</v>
      </c>
      <c r="K2" s="8">
        <v>42404</v>
      </c>
      <c r="L2" s="8">
        <v>42416</v>
      </c>
      <c r="M2" s="8">
        <v>42418</v>
      </c>
      <c r="N2" s="8">
        <v>42429</v>
      </c>
      <c r="O2" s="8">
        <v>42439</v>
      </c>
      <c r="P2" s="8">
        <v>42451</v>
      </c>
      <c r="Q2" s="8">
        <v>42460</v>
      </c>
      <c r="R2" s="8">
        <v>42467</v>
      </c>
      <c r="S2" s="8">
        <v>42474</v>
      </c>
      <c r="T2" s="8">
        <v>42481</v>
      </c>
      <c r="U2" s="8">
        <v>42486</v>
      </c>
      <c r="V2" s="8">
        <v>42495</v>
      </c>
      <c r="W2" s="8">
        <v>42502</v>
      </c>
      <c r="X2" s="8">
        <v>42506</v>
      </c>
      <c r="Y2" s="8">
        <v>42521</v>
      </c>
      <c r="Z2" s="8">
        <v>42530</v>
      </c>
      <c r="AA2" s="8">
        <v>42537</v>
      </c>
      <c r="AB2" s="8">
        <v>42544</v>
      </c>
      <c r="AC2" s="8">
        <v>42551</v>
      </c>
      <c r="AD2" s="8">
        <v>42558</v>
      </c>
      <c r="AE2" s="8">
        <v>42565</v>
      </c>
      <c r="AF2" s="8">
        <v>42572</v>
      </c>
      <c r="AG2" s="8">
        <v>42579</v>
      </c>
      <c r="AH2" s="8">
        <v>42586</v>
      </c>
      <c r="AI2" s="8">
        <v>42593</v>
      </c>
      <c r="AK2" s="9" t="s">
        <v>9</v>
      </c>
      <c r="AL2" s="10"/>
      <c r="AM2" s="10"/>
      <c r="AN2" s="10"/>
      <c r="AO2" s="11"/>
    </row>
    <row r="3" spans="1:41" ht="6" customHeight="1" thickTop="1" thickBot="1" x14ac:dyDescent="0.25"/>
    <row r="4" spans="1:41" ht="16.5" thickTop="1" thickBot="1" x14ac:dyDescent="0.3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H4" s="13" t="s">
        <v>16</v>
      </c>
      <c r="I4" s="13" t="s">
        <v>17</v>
      </c>
      <c r="J4" s="13" t="s">
        <v>18</v>
      </c>
      <c r="K4" s="13" t="s">
        <v>16</v>
      </c>
      <c r="L4" s="13" t="s">
        <v>17</v>
      </c>
      <c r="M4" s="13" t="s">
        <v>18</v>
      </c>
      <c r="N4" s="13" t="s">
        <v>19</v>
      </c>
      <c r="O4" s="13" t="s">
        <v>16</v>
      </c>
      <c r="P4" s="13" t="s">
        <v>18</v>
      </c>
      <c r="Q4" s="13" t="s">
        <v>19</v>
      </c>
      <c r="R4" s="13" t="s">
        <v>16</v>
      </c>
      <c r="S4" s="13" t="s">
        <v>17</v>
      </c>
      <c r="T4" s="13" t="s">
        <v>18</v>
      </c>
      <c r="U4" s="13" t="s">
        <v>19</v>
      </c>
      <c r="V4" s="13" t="s">
        <v>16</v>
      </c>
      <c r="W4" s="13" t="s">
        <v>17</v>
      </c>
      <c r="X4" s="13" t="s">
        <v>18</v>
      </c>
      <c r="Y4" s="13" t="s">
        <v>19</v>
      </c>
      <c r="Z4" s="13" t="s">
        <v>16</v>
      </c>
      <c r="AA4" s="13" t="s">
        <v>17</v>
      </c>
      <c r="AB4" s="13" t="s">
        <v>18</v>
      </c>
      <c r="AC4" s="13" t="s">
        <v>19</v>
      </c>
      <c r="AD4" s="13" t="s">
        <v>16</v>
      </c>
      <c r="AE4" s="13" t="s">
        <v>17</v>
      </c>
      <c r="AF4" s="13" t="s">
        <v>18</v>
      </c>
      <c r="AG4" s="13" t="s">
        <v>19</v>
      </c>
      <c r="AH4" s="13" t="s">
        <v>16</v>
      </c>
      <c r="AI4" s="13" t="s">
        <v>17</v>
      </c>
      <c r="AJ4" s="14"/>
      <c r="AK4" s="15" t="s">
        <v>20</v>
      </c>
      <c r="AL4" s="15" t="s">
        <v>21</v>
      </c>
      <c r="AM4" s="15" t="s">
        <v>22</v>
      </c>
      <c r="AN4" s="15" t="s">
        <v>23</v>
      </c>
      <c r="AO4" s="16" t="s">
        <v>24</v>
      </c>
    </row>
    <row r="5" spans="1:41" ht="6" customHeight="1" thickTop="1" thickBot="1" x14ac:dyDescent="0.25"/>
    <row r="6" spans="1:41" ht="16.5" thickTop="1" thickBot="1" x14ac:dyDescent="0.3">
      <c r="A6" s="17">
        <v>20109</v>
      </c>
      <c r="B6" s="17" t="s">
        <v>25</v>
      </c>
      <c r="C6" s="17" t="s">
        <v>26</v>
      </c>
      <c r="D6" s="17" t="s">
        <v>27</v>
      </c>
      <c r="E6" s="17" t="s">
        <v>28</v>
      </c>
      <c r="F6" s="17" t="s">
        <v>29</v>
      </c>
      <c r="H6" s="15" t="s">
        <v>20</v>
      </c>
      <c r="I6" s="15" t="s">
        <v>20</v>
      </c>
      <c r="J6" s="15" t="s">
        <v>20</v>
      </c>
      <c r="K6" s="15" t="s">
        <v>21</v>
      </c>
      <c r="L6" s="15" t="s">
        <v>20</v>
      </c>
      <c r="M6" s="15" t="s">
        <v>21</v>
      </c>
      <c r="N6" s="15" t="s">
        <v>20</v>
      </c>
      <c r="O6" s="15" t="s">
        <v>20</v>
      </c>
      <c r="P6" s="15" t="s">
        <v>20</v>
      </c>
      <c r="Q6" s="15" t="s">
        <v>20</v>
      </c>
      <c r="R6" s="15" t="s">
        <v>20</v>
      </c>
      <c r="S6" s="15" t="s">
        <v>20</v>
      </c>
      <c r="T6" s="15" t="s">
        <v>21</v>
      </c>
      <c r="U6" s="15" t="s">
        <v>20</v>
      </c>
      <c r="V6" s="15" t="s">
        <v>20</v>
      </c>
      <c r="W6" s="15" t="s">
        <v>20</v>
      </c>
      <c r="X6" s="15" t="s">
        <v>21</v>
      </c>
      <c r="Y6" s="15" t="s">
        <v>20</v>
      </c>
      <c r="Z6" s="15" t="s">
        <v>20</v>
      </c>
      <c r="AA6" s="15" t="s">
        <v>20</v>
      </c>
      <c r="AB6" s="15" t="s">
        <v>20</v>
      </c>
      <c r="AC6" s="15" t="s">
        <v>20</v>
      </c>
      <c r="AD6" s="15" t="s">
        <v>20</v>
      </c>
      <c r="AE6" s="15" t="s">
        <v>22</v>
      </c>
      <c r="AF6" s="15" t="s">
        <v>20</v>
      </c>
      <c r="AG6" s="15" t="s">
        <v>20</v>
      </c>
      <c r="AH6" s="15" t="s">
        <v>21</v>
      </c>
      <c r="AI6" s="15" t="s">
        <v>22</v>
      </c>
      <c r="AK6" s="18">
        <f>COUNTIFS($H6:$AI6,AK$4)</f>
        <v>21</v>
      </c>
      <c r="AL6" s="18">
        <f>COUNTIFS($H6:$AI6,AL$4)</f>
        <v>5</v>
      </c>
      <c r="AM6" s="18">
        <f>COUNTIFS($H6:$AI6,AM$4)</f>
        <v>2</v>
      </c>
      <c r="AN6" s="18">
        <f>COUNTIFS($H6:$AI6,AN$4)</f>
        <v>0</v>
      </c>
      <c r="AO6" s="19">
        <f t="shared" ref="AO6:AO9" si="0">IFERROR(AK6/SUM(AK6,AM6),"Apertura")</f>
        <v>0.91304347826086951</v>
      </c>
    </row>
    <row r="7" spans="1:41" ht="16.5" thickTop="1" thickBot="1" x14ac:dyDescent="0.3">
      <c r="A7" s="17">
        <v>20542</v>
      </c>
      <c r="B7" s="17" t="s">
        <v>30</v>
      </c>
      <c r="C7" s="17" t="s">
        <v>31</v>
      </c>
      <c r="D7" s="17" t="s">
        <v>27</v>
      </c>
      <c r="E7" s="17" t="s">
        <v>32</v>
      </c>
      <c r="F7" s="17" t="s">
        <v>29</v>
      </c>
      <c r="H7" s="15" t="s">
        <v>22</v>
      </c>
      <c r="I7" s="15" t="s">
        <v>22</v>
      </c>
      <c r="J7" s="15" t="s">
        <v>20</v>
      </c>
      <c r="K7" s="15" t="s">
        <v>21</v>
      </c>
      <c r="L7" s="15" t="s">
        <v>22</v>
      </c>
      <c r="M7" s="15" t="s">
        <v>21</v>
      </c>
      <c r="N7" s="15" t="s">
        <v>20</v>
      </c>
      <c r="O7" s="15" t="s">
        <v>20</v>
      </c>
      <c r="P7" s="15" t="s">
        <v>20</v>
      </c>
      <c r="Q7" s="15" t="s">
        <v>20</v>
      </c>
      <c r="R7" s="15" t="s">
        <v>20</v>
      </c>
      <c r="S7" s="15" t="s">
        <v>20</v>
      </c>
      <c r="T7" s="15" t="s">
        <v>21</v>
      </c>
      <c r="U7" s="15" t="s">
        <v>20</v>
      </c>
      <c r="V7" s="15" t="s">
        <v>20</v>
      </c>
      <c r="W7" s="15" t="s">
        <v>20</v>
      </c>
      <c r="X7" s="15" t="s">
        <v>21</v>
      </c>
      <c r="Y7" s="15" t="s">
        <v>20</v>
      </c>
      <c r="Z7" s="15" t="s">
        <v>20</v>
      </c>
      <c r="AA7" s="15" t="s">
        <v>20</v>
      </c>
      <c r="AB7" s="15" t="s">
        <v>20</v>
      </c>
      <c r="AC7" s="15" t="s">
        <v>20</v>
      </c>
      <c r="AD7" s="15" t="s">
        <v>20</v>
      </c>
      <c r="AE7" s="15" t="s">
        <v>20</v>
      </c>
      <c r="AF7" s="15" t="s">
        <v>20</v>
      </c>
      <c r="AG7" s="15" t="s">
        <v>20</v>
      </c>
      <c r="AH7" s="15" t="s">
        <v>21</v>
      </c>
      <c r="AI7" s="15" t="s">
        <v>22</v>
      </c>
      <c r="AK7" s="18">
        <f>COUNTIFS($H7:$AI7,AK$4)</f>
        <v>19</v>
      </c>
      <c r="AL7" s="18">
        <f>COUNTIFS($H7:$AI7,AL$4)</f>
        <v>5</v>
      </c>
      <c r="AM7" s="18">
        <f>COUNTIFS($H7:$AI7,AM$4)</f>
        <v>4</v>
      </c>
      <c r="AN7" s="18">
        <f>COUNTIFS($H7:$AI7,AN$4)</f>
        <v>0</v>
      </c>
      <c r="AO7" s="19">
        <f t="shared" si="0"/>
        <v>0.82608695652173914</v>
      </c>
    </row>
    <row r="8" spans="1:41" ht="16.5" thickTop="1" thickBot="1" x14ac:dyDescent="0.3">
      <c r="A8" s="17">
        <v>57077</v>
      </c>
      <c r="B8" s="17" t="s">
        <v>33</v>
      </c>
      <c r="C8" s="17" t="s">
        <v>34</v>
      </c>
      <c r="D8" s="17" t="s">
        <v>27</v>
      </c>
      <c r="E8" s="17" t="s">
        <v>35</v>
      </c>
      <c r="F8" s="17" t="s">
        <v>29</v>
      </c>
      <c r="H8" s="15" t="s">
        <v>20</v>
      </c>
      <c r="I8" s="15" t="s">
        <v>20</v>
      </c>
      <c r="J8" s="15" t="s">
        <v>20</v>
      </c>
      <c r="K8" s="15" t="s">
        <v>21</v>
      </c>
      <c r="L8" s="15" t="s">
        <v>20</v>
      </c>
      <c r="M8" s="15" t="s">
        <v>21</v>
      </c>
      <c r="N8" s="15" t="s">
        <v>20</v>
      </c>
      <c r="O8" s="15" t="s">
        <v>20</v>
      </c>
      <c r="P8" s="15" t="s">
        <v>20</v>
      </c>
      <c r="Q8" s="15" t="s">
        <v>20</v>
      </c>
      <c r="R8" s="15" t="s">
        <v>20</v>
      </c>
      <c r="S8" s="15" t="s">
        <v>20</v>
      </c>
      <c r="T8" s="15" t="s">
        <v>21</v>
      </c>
      <c r="U8" s="15" t="s">
        <v>22</v>
      </c>
      <c r="V8" s="15" t="s">
        <v>20</v>
      </c>
      <c r="W8" s="15" t="s">
        <v>20</v>
      </c>
      <c r="X8" s="15" t="s">
        <v>21</v>
      </c>
      <c r="Y8" s="15" t="s">
        <v>20</v>
      </c>
      <c r="Z8" s="15" t="s">
        <v>20</v>
      </c>
      <c r="AA8" s="15" t="s">
        <v>23</v>
      </c>
      <c r="AB8" s="15" t="s">
        <v>20</v>
      </c>
      <c r="AC8" s="15" t="s">
        <v>20</v>
      </c>
      <c r="AD8" s="15" t="s">
        <v>20</v>
      </c>
      <c r="AE8" s="15" t="s">
        <v>20</v>
      </c>
      <c r="AF8" s="15" t="s">
        <v>20</v>
      </c>
      <c r="AG8" s="15" t="s">
        <v>20</v>
      </c>
      <c r="AH8" s="15" t="s">
        <v>21</v>
      </c>
      <c r="AI8" s="15" t="s">
        <v>22</v>
      </c>
      <c r="AK8" s="18">
        <f>COUNTIFS($H8:$AI8,AK$4)</f>
        <v>20</v>
      </c>
      <c r="AL8" s="18">
        <f>COUNTIFS($H8:$AI8,AL$4)</f>
        <v>5</v>
      </c>
      <c r="AM8" s="18">
        <f>COUNTIFS($H8:$AI8,AM$4)</f>
        <v>2</v>
      </c>
      <c r="AN8" s="18">
        <f>COUNTIFS($H8:$AI8,AN$4)</f>
        <v>1</v>
      </c>
      <c r="AO8" s="19">
        <f t="shared" si="0"/>
        <v>0.90909090909090906</v>
      </c>
    </row>
    <row r="9" spans="1:41" ht="16.5" thickTop="1" thickBot="1" x14ac:dyDescent="0.3">
      <c r="A9" s="17">
        <v>58332</v>
      </c>
      <c r="B9" s="17" t="s">
        <v>36</v>
      </c>
      <c r="C9" s="17" t="s">
        <v>37</v>
      </c>
      <c r="D9" s="17" t="s">
        <v>27</v>
      </c>
      <c r="E9" s="17" t="s">
        <v>38</v>
      </c>
      <c r="F9" s="17" t="s">
        <v>39</v>
      </c>
      <c r="H9" s="15" t="s">
        <v>40</v>
      </c>
      <c r="I9" s="15" t="s">
        <v>40</v>
      </c>
      <c r="J9" s="15" t="s">
        <v>40</v>
      </c>
      <c r="K9" s="15" t="s">
        <v>21</v>
      </c>
      <c r="L9" s="15" t="s">
        <v>40</v>
      </c>
      <c r="M9" s="15" t="s">
        <v>21</v>
      </c>
      <c r="N9" s="15" t="s">
        <v>40</v>
      </c>
      <c r="O9" s="15" t="s">
        <v>41</v>
      </c>
      <c r="P9" s="15" t="s">
        <v>40</v>
      </c>
      <c r="Q9" s="15" t="s">
        <v>40</v>
      </c>
      <c r="R9" s="15" t="s">
        <v>40</v>
      </c>
      <c r="S9" s="15" t="s">
        <v>40</v>
      </c>
      <c r="T9" s="15" t="s">
        <v>21</v>
      </c>
      <c r="U9" s="15" t="s">
        <v>40</v>
      </c>
      <c r="V9" s="15" t="s">
        <v>40</v>
      </c>
      <c r="W9" s="15" t="s">
        <v>40</v>
      </c>
      <c r="X9" s="15" t="s">
        <v>21</v>
      </c>
      <c r="Y9" s="15" t="s">
        <v>40</v>
      </c>
      <c r="Z9" s="15" t="s">
        <v>22</v>
      </c>
      <c r="AA9" s="15" t="s">
        <v>20</v>
      </c>
      <c r="AB9" s="15" t="s">
        <v>20</v>
      </c>
      <c r="AC9" s="15" t="s">
        <v>20</v>
      </c>
      <c r="AD9" s="15" t="s">
        <v>20</v>
      </c>
      <c r="AE9" s="15" t="s">
        <v>20</v>
      </c>
      <c r="AF9" s="15" t="s">
        <v>20</v>
      </c>
      <c r="AG9" s="15" t="s">
        <v>20</v>
      </c>
      <c r="AH9" s="15" t="s">
        <v>21</v>
      </c>
      <c r="AI9" s="15" t="s">
        <v>22</v>
      </c>
      <c r="AK9" s="18">
        <f>COUNTIFS($H9:$AI9,AK$4)</f>
        <v>7</v>
      </c>
      <c r="AL9" s="18">
        <f>COUNTIFS($H9:$AI9,AL$4)</f>
        <v>5</v>
      </c>
      <c r="AM9" s="18">
        <f>COUNTIFS($H9:$AI9,AM$4)</f>
        <v>2</v>
      </c>
      <c r="AN9" s="18">
        <f>COUNTIFS($H9:$AI9,AN$4)</f>
        <v>0</v>
      </c>
      <c r="AO9" s="19">
        <f t="shared" si="0"/>
        <v>0.77777777777777779</v>
      </c>
    </row>
  </sheetData>
  <mergeCells count="10">
    <mergeCell ref="AK2:AO2"/>
    <mergeCell ref="Z1:AC1"/>
    <mergeCell ref="AD1:AG1"/>
    <mergeCell ref="AH1:AI1"/>
    <mergeCell ref="A1:F2"/>
    <mergeCell ref="H1:J1"/>
    <mergeCell ref="K1:N1"/>
    <mergeCell ref="O1:Q1"/>
    <mergeCell ref="R1:U1"/>
    <mergeCell ref="V1:Y1"/>
  </mergeCells>
  <conditionalFormatting sqref="AK4:AN4">
    <cfRule type="containsText" dxfId="9" priority="6" operator="containsText" text="Suspendida">
      <formula>NOT(ISERROR(SEARCH("Suspendida",AK4)))</formula>
    </cfRule>
    <cfRule type="containsText" dxfId="8" priority="7" operator="containsText" text="Sin Conciliación">
      <formula>NOT(ISERROR(SEARCH("Sin Conciliación",AK4)))</formula>
    </cfRule>
    <cfRule type="containsText" dxfId="7" priority="8" operator="containsText" text="Apertura">
      <formula>NOT(ISERROR(SEARCH("Apertura",AK4)))</formula>
    </cfRule>
    <cfRule type="containsText" dxfId="6" priority="9" operator="containsText" text="Cancelado">
      <formula>NOT(ISERROR(SEARCH("Cancelado",AK4)))</formula>
    </cfRule>
    <cfRule type="containsText" dxfId="5" priority="10" operator="containsText" text="Finalizado">
      <formula>NOT(ISERROR(SEARCH("Finalizado",AK4)))</formula>
    </cfRule>
  </conditionalFormatting>
  <conditionalFormatting sqref="AO6:AO9 H6:AI9">
    <cfRule type="containsText" dxfId="4" priority="1" operator="containsText" text="Suspendida">
      <formula>NOT(ISERROR(SEARCH("Suspendida",H6)))</formula>
    </cfRule>
    <cfRule type="containsText" dxfId="3" priority="2" operator="containsText" text="Sin Conciliación">
      <formula>NOT(ISERROR(SEARCH("Sin Conciliación",H6)))</formula>
    </cfRule>
    <cfRule type="containsText" dxfId="2" priority="3" operator="containsText" text="Apertura">
      <formula>NOT(ISERROR(SEARCH("Apertura",H6)))</formula>
    </cfRule>
    <cfRule type="containsText" dxfId="1" priority="4" operator="containsText" text="Cancelado">
      <formula>NOT(ISERROR(SEARCH("Cancelado",H6)))</formula>
    </cfRule>
    <cfRule type="containsText" dxfId="0" priority="5" operator="containsText" text="Finalizado">
      <formula>NOT(ISERROR(SEARCH("Finalizado",H6)))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Carlos Castillo Martinez</dc:creator>
  <cp:lastModifiedBy>Jose Carlos Castillo Martinez</cp:lastModifiedBy>
  <dcterms:created xsi:type="dcterms:W3CDTF">2016-08-17T19:05:25Z</dcterms:created>
  <dcterms:modified xsi:type="dcterms:W3CDTF">2016-08-17T19:06:52Z</dcterms:modified>
</cp:coreProperties>
</file>