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" l="1"/>
  <c r="AN9" i="1"/>
  <c r="AM9" i="1"/>
  <c r="AL9" i="1"/>
  <c r="AO8" i="1"/>
  <c r="AN8" i="1"/>
  <c r="AM8" i="1"/>
  <c r="AL8" i="1"/>
  <c r="AO7" i="1"/>
  <c r="AN7" i="1"/>
  <c r="AM7" i="1"/>
  <c r="AL7" i="1"/>
  <c r="AO6" i="1"/>
  <c r="AN6" i="1"/>
  <c r="AM6" i="1"/>
  <c r="AL6" i="1"/>
  <c r="AP6" i="1" l="1"/>
  <c r="AP7" i="1"/>
  <c r="AP8" i="1"/>
  <c r="AP9" i="1"/>
</calcChain>
</file>

<file path=xl/sharedStrings.xml><?xml version="1.0" encoding="utf-8"?>
<sst xmlns="http://schemas.openxmlformats.org/spreadsheetml/2006/main" count="186" uniqueCount="39">
  <si>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</si>
  <si>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</si>
  <si>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</si>
  <si>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</si>
  <si>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</si>
  <si>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</si>
  <si>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</si>
  <si>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</si>
  <si>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</si>
  <si>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</si>
  <si>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</si>
  <si>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</si>
  <si>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</si>
  <si>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</si>
  <si>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</si>
  <si>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</si>
  <si>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</si>
  <si>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</si>
  <si>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</si>
  <si>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</si>
  <si>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</si>
  <si>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</si>
  <si>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</si>
  <si>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</si>
  <si>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</si>
  <si>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C. Plaza Sendero San Luis P</t>
  </si>
  <si>
    <t>GR8</t>
  </si>
  <si>
    <t>Yetzyrath González</t>
  </si>
  <si>
    <t>Tradicional</t>
  </si>
  <si>
    <t>Vista</t>
  </si>
  <si>
    <t>C. Sendero Acapulco</t>
  </si>
  <si>
    <t>GR19</t>
  </si>
  <si>
    <t>Miguel Angel Villa</t>
  </si>
  <si>
    <t>C. Cd. Acuña</t>
  </si>
  <si>
    <t>GR6</t>
  </si>
  <si>
    <t>C. MC Río Blanco</t>
  </si>
  <si>
    <t>GR20</t>
  </si>
  <si>
    <t>José Carlos Castillo</t>
  </si>
  <si>
    <t>Mi 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</si>
</sst>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3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showGridLines="0" tabSelected="1" zoomScale="90" zoomScaleNormal="90" workbookViewId="0">
      <pane xSplit="6" ySplit="4" topLeftCell="AJ5" activePane="bottomRight" state="frozen"/>
      <selection pane="topRight" activeCell="G1" sqref="G1"/>
      <selection pane="bottomLeft" activeCell="A5" sqref="A5"/>
      <selection pane="bottomRight" sqref="A1:F2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36" width="16.7109375" customWidth="1"/>
    <col min="37" max="37" width="0.85546875" customWidth="1"/>
    <col min="38" max="42" width="16.28515625" customWidth="1"/>
  </cols>
  <sheetData>
    <row r="1" spans="1:42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  <c r="AJ1" s="4"/>
    </row>
    <row r="2" spans="1:42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J2" s="8">
        <v>42600</v>
      </c>
      <c r="AL2" s="9" t="s">
        <v>9</v>
      </c>
      <c r="AM2" s="10"/>
      <c r="AN2" s="10"/>
      <c r="AO2" s="10"/>
      <c r="AP2" s="11"/>
    </row>
    <row r="3" spans="1:42" ht="4.5" customHeight="1" thickTop="1" thickBot="1" x14ac:dyDescent="0.25"/>
    <row r="4" spans="1:42" ht="16.5" thickTop="1" thickBot="1" x14ac:dyDescent="0.3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H4" s="13" t="s">
        <v>16</v>
      </c>
      <c r="I4" s="13" t="s">
        <v>17</v>
      </c>
      <c r="J4" s="13" t="s">
        <v>18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16</v>
      </c>
      <c r="P4" s="13" t="s">
        <v>18</v>
      </c>
      <c r="Q4" s="13" t="s">
        <v>19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16</v>
      </c>
      <c r="AE4" s="13" t="s">
        <v>17</v>
      </c>
      <c r="AF4" s="13" t="s">
        <v>18</v>
      </c>
      <c r="AG4" s="13" t="s">
        <v>19</v>
      </c>
      <c r="AH4" s="13" t="s">
        <v>16</v>
      </c>
      <c r="AI4" s="13" t="s">
        <v>17</v>
      </c>
      <c r="AJ4" s="13" t="s">
        <v>18</v>
      </c>
      <c r="AK4" s="14"/>
      <c r="AL4" s="15" t="s">
        <v>20</v>
      </c>
      <c r="AM4" s="15" t="s">
        <v>21</v>
      </c>
      <c r="AN4" s="15" t="s">
        <v>22</v>
      </c>
      <c r="AO4" s="15" t="s">
        <v>23</v>
      </c>
      <c r="AP4" s="16" t="s">
        <v>24</v>
      </c>
    </row>
    <row r="5" spans="1:42" ht="4.5" customHeight="1" thickTop="1" thickBot="1" x14ac:dyDescent="0.25"/>
    <row r="6" spans="1:42" ht="16.5" thickTop="1" thickBot="1" x14ac:dyDescent="0.3">
      <c r="A6" s="17">
        <v>20249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29</v>
      </c>
      <c r="H6" s="15" t="s">
        <v>20</v>
      </c>
      <c r="I6" s="15" t="s">
        <v>20</v>
      </c>
      <c r="J6" s="15" t="s">
        <v>20</v>
      </c>
      <c r="K6" s="15" t="s">
        <v>21</v>
      </c>
      <c r="L6" s="15" t="s">
        <v>20</v>
      </c>
      <c r="M6" s="15" t="s">
        <v>21</v>
      </c>
      <c r="N6" s="15" t="s">
        <v>20</v>
      </c>
      <c r="O6" s="15" t="s">
        <v>20</v>
      </c>
      <c r="P6" s="15" t="s">
        <v>20</v>
      </c>
      <c r="Q6" s="15" t="s">
        <v>20</v>
      </c>
      <c r="R6" s="15" t="s">
        <v>20</v>
      </c>
      <c r="S6" s="15" t="s">
        <v>20</v>
      </c>
      <c r="T6" s="15" t="s">
        <v>21</v>
      </c>
      <c r="U6" s="15" t="s">
        <v>20</v>
      </c>
      <c r="V6" s="15" t="s">
        <v>20</v>
      </c>
      <c r="W6" s="15" t="s">
        <v>20</v>
      </c>
      <c r="X6" s="15" t="s">
        <v>21</v>
      </c>
      <c r="Y6" s="15" t="s">
        <v>23</v>
      </c>
      <c r="Z6" s="15" t="s">
        <v>20</v>
      </c>
      <c r="AA6" s="15" t="s">
        <v>20</v>
      </c>
      <c r="AB6" s="15" t="s">
        <v>20</v>
      </c>
      <c r="AC6" s="15" t="s">
        <v>20</v>
      </c>
      <c r="AD6" s="15" t="s">
        <v>20</v>
      </c>
      <c r="AE6" s="15" t="s">
        <v>20</v>
      </c>
      <c r="AF6" s="15" t="s">
        <v>20</v>
      </c>
      <c r="AG6" s="15" t="s">
        <v>20</v>
      </c>
      <c r="AH6" s="15" t="s">
        <v>21</v>
      </c>
      <c r="AI6" s="15" t="s">
        <v>22</v>
      </c>
      <c r="AJ6" s="15" t="s">
        <v>22</v>
      </c>
      <c r="AL6" s="18">
        <f>COUNTIFS($H6:$AJ6,AL$4)</f>
        <v>21</v>
      </c>
      <c r="AM6" s="18">
        <f>COUNTIFS($H6:$AJ6,AM$4)</f>
        <v>5</v>
      </c>
      <c r="AN6" s="18">
        <f>COUNTIFS($H6:$AJ6,AN$4)</f>
        <v>2</v>
      </c>
      <c r="AO6" s="18">
        <f>COUNTIFS($H6:$AJ6,AO$4)</f>
        <v>1</v>
      </c>
      <c r="AP6" s="19">
        <f t="shared" ref="AP6:AP9" si="0">IFERROR(AL6/SUM(AL6,AN6),"Apertura")</f>
        <v>0.91304347826086951</v>
      </c>
    </row>
    <row r="7" spans="1:42" ht="16.5" thickTop="1" thickBot="1" x14ac:dyDescent="0.3">
      <c r="A7" s="17">
        <v>20378</v>
      </c>
      <c r="B7" s="17" t="s">
        <v>30</v>
      </c>
      <c r="C7" s="17" t="s">
        <v>31</v>
      </c>
      <c r="D7" s="17" t="s">
        <v>32</v>
      </c>
      <c r="E7" s="17" t="s">
        <v>28</v>
      </c>
      <c r="F7" s="17" t="s">
        <v>29</v>
      </c>
      <c r="H7" s="15" t="s">
        <v>20</v>
      </c>
      <c r="I7" s="15" t="s">
        <v>20</v>
      </c>
      <c r="J7" s="15" t="s">
        <v>20</v>
      </c>
      <c r="K7" s="15" t="s">
        <v>21</v>
      </c>
      <c r="L7" s="15" t="s">
        <v>22</v>
      </c>
      <c r="M7" s="15" t="s">
        <v>21</v>
      </c>
      <c r="N7" s="15" t="s">
        <v>20</v>
      </c>
      <c r="O7" s="15" t="s">
        <v>20</v>
      </c>
      <c r="P7" s="15" t="s">
        <v>20</v>
      </c>
      <c r="Q7" s="15" t="s">
        <v>22</v>
      </c>
      <c r="R7" s="15" t="s">
        <v>20</v>
      </c>
      <c r="S7" s="15" t="s">
        <v>20</v>
      </c>
      <c r="T7" s="15" t="s">
        <v>21</v>
      </c>
      <c r="U7" s="15" t="s">
        <v>20</v>
      </c>
      <c r="V7" s="15" t="s">
        <v>20</v>
      </c>
      <c r="W7" s="15" t="s">
        <v>20</v>
      </c>
      <c r="X7" s="15" t="s">
        <v>21</v>
      </c>
      <c r="Y7" s="15" t="s">
        <v>20</v>
      </c>
      <c r="Z7" s="15" t="s">
        <v>20</v>
      </c>
      <c r="AA7" s="15" t="s">
        <v>20</v>
      </c>
      <c r="AB7" s="15" t="s">
        <v>20</v>
      </c>
      <c r="AC7" s="15" t="s">
        <v>20</v>
      </c>
      <c r="AD7" s="15" t="s">
        <v>20</v>
      </c>
      <c r="AE7" s="15" t="s">
        <v>20</v>
      </c>
      <c r="AF7" s="15" t="s">
        <v>20</v>
      </c>
      <c r="AG7" s="15" t="s">
        <v>20</v>
      </c>
      <c r="AH7" s="15" t="s">
        <v>21</v>
      </c>
      <c r="AI7" s="15" t="s">
        <v>20</v>
      </c>
      <c r="AJ7" s="15" t="s">
        <v>22</v>
      </c>
      <c r="AL7" s="18">
        <f>COUNTIFS($H7:$AJ7,AL$4)</f>
        <v>21</v>
      </c>
      <c r="AM7" s="18">
        <f>COUNTIFS($H7:$AJ7,AM$4)</f>
        <v>5</v>
      </c>
      <c r="AN7" s="18">
        <f>COUNTIFS($H7:$AJ7,AN$4)</f>
        <v>3</v>
      </c>
      <c r="AO7" s="18">
        <f>COUNTIFS($H7:$AJ7,AO$4)</f>
        <v>0</v>
      </c>
      <c r="AP7" s="19">
        <f t="shared" si="0"/>
        <v>0.875</v>
      </c>
    </row>
    <row r="8" spans="1:42" ht="16.5" thickTop="1" thickBot="1" x14ac:dyDescent="0.3">
      <c r="A8" s="17">
        <v>20386</v>
      </c>
      <c r="B8" s="17" t="s">
        <v>33</v>
      </c>
      <c r="C8" s="17" t="s">
        <v>34</v>
      </c>
      <c r="D8" s="17" t="s">
        <v>27</v>
      </c>
      <c r="E8" s="17" t="s">
        <v>28</v>
      </c>
      <c r="F8" s="17" t="s">
        <v>29</v>
      </c>
      <c r="H8" s="15" t="s">
        <v>20</v>
      </c>
      <c r="I8" s="15" t="s">
        <v>20</v>
      </c>
      <c r="J8" s="15" t="s">
        <v>20</v>
      </c>
      <c r="K8" s="15" t="s">
        <v>21</v>
      </c>
      <c r="L8" s="15" t="s">
        <v>20</v>
      </c>
      <c r="M8" s="15" t="s">
        <v>21</v>
      </c>
      <c r="N8" s="15" t="s">
        <v>20</v>
      </c>
      <c r="O8" s="15" t="s">
        <v>20</v>
      </c>
      <c r="P8" s="15" t="s">
        <v>20</v>
      </c>
      <c r="Q8" s="15" t="s">
        <v>22</v>
      </c>
      <c r="R8" s="15" t="s">
        <v>20</v>
      </c>
      <c r="S8" s="15" t="s">
        <v>20</v>
      </c>
      <c r="T8" s="15" t="s">
        <v>21</v>
      </c>
      <c r="U8" s="15" t="s">
        <v>20</v>
      </c>
      <c r="V8" s="15" t="s">
        <v>20</v>
      </c>
      <c r="W8" s="15" t="s">
        <v>20</v>
      </c>
      <c r="X8" s="15" t="s">
        <v>21</v>
      </c>
      <c r="Y8" s="15" t="s">
        <v>20</v>
      </c>
      <c r="Z8" s="15" t="s">
        <v>20</v>
      </c>
      <c r="AA8" s="15" t="s">
        <v>20</v>
      </c>
      <c r="AB8" s="15" t="s">
        <v>20</v>
      </c>
      <c r="AC8" s="15" t="s">
        <v>20</v>
      </c>
      <c r="AD8" s="15" t="s">
        <v>20</v>
      </c>
      <c r="AE8" s="15" t="s">
        <v>20</v>
      </c>
      <c r="AF8" s="15" t="s">
        <v>20</v>
      </c>
      <c r="AG8" s="15" t="s">
        <v>20</v>
      </c>
      <c r="AH8" s="15" t="s">
        <v>21</v>
      </c>
      <c r="AI8" s="15" t="s">
        <v>20</v>
      </c>
      <c r="AJ8" s="15" t="s">
        <v>22</v>
      </c>
      <c r="AL8" s="18">
        <f>COUNTIFS($H8:$AJ8,AL$4)</f>
        <v>22</v>
      </c>
      <c r="AM8" s="18">
        <f>COUNTIFS($H8:$AJ8,AM$4)</f>
        <v>5</v>
      </c>
      <c r="AN8" s="18">
        <f>COUNTIFS($H8:$AJ8,AN$4)</f>
        <v>2</v>
      </c>
      <c r="AO8" s="18">
        <f>COUNTIFS($H8:$AJ8,AO$4)</f>
        <v>0</v>
      </c>
      <c r="AP8" s="19">
        <f t="shared" si="0"/>
        <v>0.91666666666666663</v>
      </c>
    </row>
    <row r="9" spans="1:42" ht="16.5" thickTop="1" thickBot="1" x14ac:dyDescent="0.3">
      <c r="A9" s="17">
        <v>20609</v>
      </c>
      <c r="B9" s="17" t="s">
        <v>35</v>
      </c>
      <c r="C9" s="17" t="s">
        <v>36</v>
      </c>
      <c r="D9" s="17" t="s">
        <v>37</v>
      </c>
      <c r="E9" s="17" t="s">
        <v>38</v>
      </c>
      <c r="F9" s="17" t="s">
        <v>29</v>
      </c>
      <c r="H9" s="15" t="s">
        <v>20</v>
      </c>
      <c r="I9" s="15" t="s">
        <v>20</v>
      </c>
      <c r="J9" s="15" t="s">
        <v>20</v>
      </c>
      <c r="K9" s="15" t="s">
        <v>21</v>
      </c>
      <c r="L9" s="15" t="s">
        <v>20</v>
      </c>
      <c r="M9" s="15" t="s">
        <v>21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20</v>
      </c>
      <c r="S9" s="15" t="s">
        <v>20</v>
      </c>
      <c r="T9" s="15" t="s">
        <v>21</v>
      </c>
      <c r="U9" s="15" t="s">
        <v>20</v>
      </c>
      <c r="V9" s="15" t="s">
        <v>20</v>
      </c>
      <c r="W9" s="15" t="s">
        <v>20</v>
      </c>
      <c r="X9" s="15" t="s">
        <v>21</v>
      </c>
      <c r="Y9" s="15" t="s">
        <v>22</v>
      </c>
      <c r="Z9" s="15" t="s">
        <v>20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20</v>
      </c>
      <c r="AG9" s="15" t="s">
        <v>20</v>
      </c>
      <c r="AH9" s="15" t="s">
        <v>21</v>
      </c>
      <c r="AI9" s="15" t="s">
        <v>20</v>
      </c>
      <c r="AJ9" s="15" t="s">
        <v>22</v>
      </c>
      <c r="AL9" s="18">
        <f>COUNTIFS($H9:$AJ9,AL$4)</f>
        <v>22</v>
      </c>
      <c r="AM9" s="18">
        <f>COUNTIFS($H9:$AJ9,AM$4)</f>
        <v>5</v>
      </c>
      <c r="AN9" s="18">
        <f>COUNTIFS($H9:$AJ9,AN$4)</f>
        <v>2</v>
      </c>
      <c r="AO9" s="18">
        <f>COUNTIFS($H9:$AJ9,AO$4)</f>
        <v>0</v>
      </c>
      <c r="AP9" s="19">
        <f t="shared" si="0"/>
        <v>0.91666666666666663</v>
      </c>
    </row>
  </sheetData>
  <mergeCells count="10">
    <mergeCell ref="AL2:AP2"/>
    <mergeCell ref="Z1:AC1"/>
    <mergeCell ref="AD1:AG1"/>
    <mergeCell ref="AH1:AJ1"/>
    <mergeCell ref="A1:F2"/>
    <mergeCell ref="H1:J1"/>
    <mergeCell ref="K1:N1"/>
    <mergeCell ref="O1:Q1"/>
    <mergeCell ref="R1:U1"/>
    <mergeCell ref="V1:Y1"/>
  </mergeCells>
  <conditionalFormatting sqref="AP6:AP9 H6:AJ9">
    <cfRule type="containsText" dxfId="19" priority="1" operator="containsText" text="Suspendida">
      <formula>NOT(ISERROR(SEARCH("Suspendida",H6)))</formula>
    </cfRule>
    <cfRule type="containsText" dxfId="18" priority="2" operator="containsText" text="Sin Conciliación">
      <formula>NOT(ISERROR(SEARCH("Sin Conciliación",H6)))</formula>
    </cfRule>
    <cfRule type="containsText" dxfId="17" priority="3" operator="containsText" text="Apertura">
      <formula>NOT(ISERROR(SEARCH("Apertura",H6)))</formula>
    </cfRule>
    <cfRule type="containsText" dxfId="16" priority="4" operator="containsText" text="Cancelado">
      <formula>NOT(ISERROR(SEARCH("Cancelado",H6)))</formula>
    </cfRule>
    <cfRule type="containsText" dxfId="15" priority="5" operator="containsText" text="Finalizado">
      <formula>NOT(ISERROR(SEARCH("Finalizado",H6)))</formula>
    </cfRule>
  </conditionalFormatting>
  <conditionalFormatting sqref="AL4:AO4">
    <cfRule type="containsText" dxfId="9" priority="6" operator="containsText" text="Suspendida">
      <formula>NOT(ISERROR(SEARCH("Suspendida",AL4)))</formula>
    </cfRule>
    <cfRule type="containsText" dxfId="8" priority="7" operator="containsText" text="Sin Conciliación">
      <formula>NOT(ISERROR(SEARCH("Sin Conciliación",AL4)))</formula>
    </cfRule>
    <cfRule type="containsText" dxfId="7" priority="8" operator="containsText" text="Apertura">
      <formula>NOT(ISERROR(SEARCH("Apertura",AL4)))</formula>
    </cfRule>
    <cfRule type="containsText" dxfId="6" priority="9" operator="containsText" text="Cancelado">
      <formula>NOT(ISERROR(SEARCH("Cancelado",AL4)))</formula>
    </cfRule>
    <cfRule type="containsText" dxfId="5" priority="10" operator="containsText" text="Finalizado">
      <formula>NOT(ISERROR(SEARCH("Finalizado",AL4)))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2016-08-24T22:45:11Z</dcterms:created>
  <dcterms:modified xsi:type="dcterms:W3CDTF">2016-08-24T22:46:51Z</dcterms:modified>
</cp:coreProperties>
</file>