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44.xml" ContentType="application/vnd.openxmlformats-officedocument.spreadsheetml.worksheet+xml"/>
  <Override PartName="/xl/worksheets/sheet43.xml" ContentType="application/vnd.openxmlformats-officedocument.spreadsheetml.worksheet+xml"/>
  <Override PartName="/xl/worksheets/sheet42.xml" ContentType="application/vnd.openxmlformats-officedocument.spreadsheetml.worksheet+xml"/>
  <Override PartName="/xl/worksheets/sheet1.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36.xml" ContentType="application/vnd.openxmlformats-officedocument.spreadsheetml.worksheet+xml"/>
  <Override PartName="/xl/worksheets/sheet37.xml" ContentType="application/vnd.openxmlformats-officedocument.spreadsheetml.worksheet+xml"/>
  <Override PartName="/xl/worksheets/sheet34.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35.xml" ContentType="application/vnd.openxmlformats-officedocument.spreadsheetml.worksheet+xml"/>
  <Override PartName="/xl/worksheets/sheet1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6.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amaya\Documents\Inventarios\"/>
    </mc:Choice>
  </mc:AlternateContent>
  <bookViews>
    <workbookView xWindow="0" yWindow="0" windowWidth="20490" windowHeight="8565" tabRatio="944"/>
  </bookViews>
  <sheets>
    <sheet name="Instrucciones" sheetId="71" r:id="rId1"/>
    <sheet name="1" sheetId="1" r:id="rId2"/>
    <sheet name="2" sheetId="2" r:id="rId3"/>
    <sheet name="3" sheetId="3" r:id="rId4"/>
    <sheet name="4" sheetId="4" r:id="rId5"/>
    <sheet name="5" sheetId="6" r:id="rId6"/>
    <sheet name="6" sheetId="7" r:id="rId7"/>
    <sheet name="7" sheetId="8" r:id="rId8"/>
    <sheet name="8" sheetId="12" r:id="rId9"/>
    <sheet name="9" sheetId="11" r:id="rId10"/>
    <sheet name="10" sheetId="54" r:id="rId11"/>
    <sheet name="11" sheetId="55" r:id="rId12"/>
    <sheet name="12" sheetId="19" r:id="rId13"/>
    <sheet name="13" sheetId="18" r:id="rId14"/>
    <sheet name="14" sheetId="17" r:id="rId15"/>
    <sheet name="15" sheetId="16" r:id="rId16"/>
    <sheet name="16" sheetId="15" r:id="rId17"/>
    <sheet name="17" sheetId="56" r:id="rId18"/>
    <sheet name="18" sheetId="57" r:id="rId19"/>
    <sheet name="19" sheetId="58" r:id="rId20"/>
    <sheet name="20" sheetId="59" r:id="rId21"/>
    <sheet name="21" sheetId="31" r:id="rId22"/>
    <sheet name="22" sheetId="30" r:id="rId23"/>
    <sheet name="23" sheetId="29" r:id="rId24"/>
    <sheet name="24" sheetId="28" r:id="rId25"/>
    <sheet name="25" sheetId="27" r:id="rId26"/>
    <sheet name="26" sheetId="60" r:id="rId27"/>
    <sheet name="27" sheetId="61" r:id="rId28"/>
    <sheet name="28" sheetId="24" r:id="rId29"/>
    <sheet name="29" sheetId="23" r:id="rId30"/>
    <sheet name="30" sheetId="22" r:id="rId31"/>
    <sheet name="31" sheetId="21" r:id="rId32"/>
    <sheet name="32" sheetId="20" r:id="rId33"/>
    <sheet name="33" sheetId="62" r:id="rId34"/>
    <sheet name="34" sheetId="63" r:id="rId35"/>
    <sheet name="35" sheetId="36" r:id="rId36"/>
    <sheet name="36" sheetId="37" r:id="rId37"/>
    <sheet name="37" sheetId="38" r:id="rId38"/>
    <sheet name="38" sheetId="39" r:id="rId39"/>
    <sheet name="39" sheetId="40" r:id="rId40"/>
    <sheet name="40" sheetId="64" r:id="rId41"/>
    <sheet name="41" sheetId="65" r:id="rId42"/>
    <sheet name="42" sheetId="66" r:id="rId43"/>
    <sheet name="43" sheetId="67" r:id="rId44"/>
    <sheet name="44" sheetId="45" r:id="rId45"/>
    <sheet name="45" sheetId="46" r:id="rId46"/>
    <sheet name="46" sheetId="47" r:id="rId47"/>
    <sheet name="47" sheetId="48" r:id="rId48"/>
    <sheet name="48" sheetId="49" r:id="rId49"/>
    <sheet name="49" sheetId="68" r:id="rId50"/>
    <sheet name="50" sheetId="69" r:id="rId51"/>
    <sheet name="51" sheetId="52" r:id="rId52"/>
    <sheet name="52" sheetId="53" r:id="rId53"/>
    <sheet name="Concentrado" sheetId="70" r:id="rId54"/>
    <sheet name="Sheet1" sheetId="72" r:id="rId55"/>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1" i="70" l="1"/>
  <c r="I51" i="70"/>
  <c r="H51" i="70"/>
  <c r="E51" i="70"/>
  <c r="C51" i="70"/>
  <c r="D51" i="70" s="1"/>
  <c r="G51" i="70" s="1"/>
  <c r="B51" i="70"/>
  <c r="J50" i="70"/>
  <c r="I50" i="70"/>
  <c r="H50" i="70"/>
  <c r="E50" i="70"/>
  <c r="C50" i="70"/>
  <c r="D50" i="70" s="1"/>
  <c r="G50" i="70" s="1"/>
  <c r="B50" i="70"/>
  <c r="J49" i="70"/>
  <c r="I49" i="70"/>
  <c r="H49" i="70"/>
  <c r="K49" i="70" s="1"/>
  <c r="L49" i="70" s="1"/>
  <c r="E49" i="70"/>
  <c r="C49" i="70"/>
  <c r="D49" i="70" s="1"/>
  <c r="G49" i="70" s="1"/>
  <c r="B49" i="70"/>
  <c r="J48" i="70"/>
  <c r="I48" i="70"/>
  <c r="H48" i="70"/>
  <c r="E48" i="70"/>
  <c r="C48" i="70"/>
  <c r="D48" i="70" s="1"/>
  <c r="G48" i="70" s="1"/>
  <c r="B48" i="70"/>
  <c r="J47" i="70"/>
  <c r="I47" i="70"/>
  <c r="H47" i="70"/>
  <c r="K47" i="70" s="1"/>
  <c r="E47" i="70"/>
  <c r="D47" i="70"/>
  <c r="G47" i="70" s="1"/>
  <c r="C47" i="70"/>
  <c r="B47" i="70"/>
  <c r="J46" i="70"/>
  <c r="I46" i="70"/>
  <c r="H46" i="70"/>
  <c r="E46" i="70"/>
  <c r="D46" i="70"/>
  <c r="G46" i="70" s="1"/>
  <c r="C46" i="70"/>
  <c r="B46" i="70"/>
  <c r="J45" i="70"/>
  <c r="I45" i="70"/>
  <c r="K45" i="70" s="1"/>
  <c r="L45" i="70" s="1"/>
  <c r="H45" i="70"/>
  <c r="E45" i="70"/>
  <c r="C45" i="70"/>
  <c r="D45" i="70" s="1"/>
  <c r="G45" i="70" s="1"/>
  <c r="B45" i="70"/>
  <c r="J44" i="70"/>
  <c r="I44" i="70"/>
  <c r="H44" i="70"/>
  <c r="K44" i="70" s="1"/>
  <c r="E44" i="70"/>
  <c r="C44" i="70"/>
  <c r="D44" i="70" s="1"/>
  <c r="G44" i="70" s="1"/>
  <c r="B44" i="70"/>
  <c r="J43" i="70"/>
  <c r="I43" i="70"/>
  <c r="H43" i="70"/>
  <c r="E43" i="70"/>
  <c r="D43" i="70"/>
  <c r="G43" i="70" s="1"/>
  <c r="C43" i="70"/>
  <c r="B43" i="70"/>
  <c r="J42" i="70"/>
  <c r="I42" i="70"/>
  <c r="H42" i="70"/>
  <c r="E42" i="70"/>
  <c r="D42" i="70"/>
  <c r="G42" i="70" s="1"/>
  <c r="C42" i="70"/>
  <c r="B42" i="70"/>
  <c r="J41" i="70"/>
  <c r="I41" i="70"/>
  <c r="H41" i="70"/>
  <c r="E41" i="70"/>
  <c r="C41" i="70"/>
  <c r="D41" i="70" s="1"/>
  <c r="G41" i="70" s="1"/>
  <c r="B41" i="70"/>
  <c r="J40" i="70"/>
  <c r="I40" i="70"/>
  <c r="H40" i="70"/>
  <c r="E40" i="70"/>
  <c r="C40" i="70"/>
  <c r="D40" i="70" s="1"/>
  <c r="G40" i="70" s="1"/>
  <c r="B40" i="70"/>
  <c r="J39" i="70"/>
  <c r="I39" i="70"/>
  <c r="H39" i="70"/>
  <c r="K39" i="70" s="1"/>
  <c r="L39" i="70" s="1"/>
  <c r="E39" i="70"/>
  <c r="D39" i="70"/>
  <c r="G39" i="70" s="1"/>
  <c r="C39" i="70"/>
  <c r="B39" i="70"/>
  <c r="J38" i="70"/>
  <c r="I38" i="70"/>
  <c r="H38" i="70"/>
  <c r="E38" i="70"/>
  <c r="D38" i="70"/>
  <c r="G38" i="70" s="1"/>
  <c r="C38" i="70"/>
  <c r="B38" i="70"/>
  <c r="J37" i="70"/>
  <c r="I37" i="70"/>
  <c r="K37" i="70" s="1"/>
  <c r="L37" i="70" s="1"/>
  <c r="H37" i="70"/>
  <c r="E37" i="70"/>
  <c r="C37" i="70"/>
  <c r="D37" i="70" s="1"/>
  <c r="G37" i="70" s="1"/>
  <c r="B37" i="70"/>
  <c r="J36" i="70"/>
  <c r="I36" i="70"/>
  <c r="H36" i="70"/>
  <c r="K36" i="70" s="1"/>
  <c r="E36" i="70"/>
  <c r="C36" i="70"/>
  <c r="D36" i="70" s="1"/>
  <c r="G36" i="70" s="1"/>
  <c r="B36" i="70"/>
  <c r="J35" i="70"/>
  <c r="I35" i="70"/>
  <c r="H35" i="70"/>
  <c r="K35" i="70" s="1"/>
  <c r="L35" i="70" s="1"/>
  <c r="E35" i="70"/>
  <c r="D35" i="70"/>
  <c r="G35" i="70" s="1"/>
  <c r="C35" i="70"/>
  <c r="B35" i="70"/>
  <c r="J34" i="70"/>
  <c r="I34" i="70"/>
  <c r="H34" i="70"/>
  <c r="E34" i="70"/>
  <c r="D34" i="70"/>
  <c r="G34" i="70" s="1"/>
  <c r="C34" i="70"/>
  <c r="B34" i="70"/>
  <c r="J33" i="70"/>
  <c r="I33" i="70"/>
  <c r="H33" i="70"/>
  <c r="E33" i="70"/>
  <c r="C33" i="70"/>
  <c r="D33" i="70" s="1"/>
  <c r="G33" i="70" s="1"/>
  <c r="B33" i="70"/>
  <c r="J32" i="70"/>
  <c r="I32" i="70"/>
  <c r="H32" i="70"/>
  <c r="K32" i="70" s="1"/>
  <c r="E32" i="70"/>
  <c r="C32" i="70"/>
  <c r="D32" i="70" s="1"/>
  <c r="G32" i="70" s="1"/>
  <c r="B32" i="70"/>
  <c r="J31" i="70"/>
  <c r="I31" i="70"/>
  <c r="H31" i="70"/>
  <c r="K31" i="70" s="1"/>
  <c r="E31" i="70"/>
  <c r="D31" i="70"/>
  <c r="G31" i="70" s="1"/>
  <c r="C31" i="70"/>
  <c r="B31" i="70"/>
  <c r="J30" i="70"/>
  <c r="I30" i="70"/>
  <c r="H30" i="70"/>
  <c r="E30" i="70"/>
  <c r="D30" i="70"/>
  <c r="G30" i="70" s="1"/>
  <c r="C30" i="70"/>
  <c r="B30" i="70"/>
  <c r="J29" i="70"/>
  <c r="I29" i="70"/>
  <c r="K29" i="70" s="1"/>
  <c r="L29" i="70" s="1"/>
  <c r="H29" i="70"/>
  <c r="E29" i="70"/>
  <c r="C29" i="70"/>
  <c r="D29" i="70" s="1"/>
  <c r="G29" i="70" s="1"/>
  <c r="B29" i="70"/>
  <c r="J28" i="70"/>
  <c r="I28" i="70"/>
  <c r="H28" i="70"/>
  <c r="K28" i="70" s="1"/>
  <c r="E28" i="70"/>
  <c r="C28" i="70"/>
  <c r="D28" i="70" s="1"/>
  <c r="G28" i="70" s="1"/>
  <c r="B28" i="70"/>
  <c r="J27" i="70"/>
  <c r="I27" i="70"/>
  <c r="H27" i="70"/>
  <c r="E27" i="70"/>
  <c r="D27" i="70"/>
  <c r="G27" i="70" s="1"/>
  <c r="C27" i="70"/>
  <c r="B27" i="70"/>
  <c r="J26" i="70"/>
  <c r="I26" i="70"/>
  <c r="H26" i="70"/>
  <c r="E26" i="70"/>
  <c r="D26" i="70"/>
  <c r="G26" i="70" s="1"/>
  <c r="C26" i="70"/>
  <c r="B26" i="70"/>
  <c r="J25" i="70"/>
  <c r="I25" i="70"/>
  <c r="H25" i="70"/>
  <c r="E25" i="70"/>
  <c r="C25" i="70"/>
  <c r="D25" i="70" s="1"/>
  <c r="G25" i="70" s="1"/>
  <c r="B25" i="70"/>
  <c r="J24" i="70"/>
  <c r="I24" i="70"/>
  <c r="H24" i="70"/>
  <c r="E24" i="70"/>
  <c r="C24" i="70"/>
  <c r="D24" i="70" s="1"/>
  <c r="G24" i="70" s="1"/>
  <c r="B24" i="70"/>
  <c r="J23" i="70"/>
  <c r="I23" i="70"/>
  <c r="H23" i="70"/>
  <c r="K23" i="70" s="1"/>
  <c r="L23" i="70" s="1"/>
  <c r="E23" i="70"/>
  <c r="D23" i="70"/>
  <c r="G23" i="70" s="1"/>
  <c r="C23" i="70"/>
  <c r="B23" i="70"/>
  <c r="J22" i="70"/>
  <c r="I22" i="70"/>
  <c r="H22" i="70"/>
  <c r="E22" i="70"/>
  <c r="C22" i="70"/>
  <c r="B22" i="70"/>
  <c r="D22" i="70" s="1"/>
  <c r="G22" i="70" s="1"/>
  <c r="J21" i="70"/>
  <c r="I21" i="70"/>
  <c r="K21" i="70" s="1"/>
  <c r="L21" i="70" s="1"/>
  <c r="H21" i="70"/>
  <c r="E21" i="70"/>
  <c r="C21" i="70"/>
  <c r="D21" i="70" s="1"/>
  <c r="G21" i="70" s="1"/>
  <c r="B21" i="70"/>
  <c r="J20" i="70"/>
  <c r="I20" i="70"/>
  <c r="H20" i="70"/>
  <c r="K20" i="70" s="1"/>
  <c r="E20" i="70"/>
  <c r="C20" i="70"/>
  <c r="D20" i="70" s="1"/>
  <c r="G20" i="70" s="1"/>
  <c r="B20" i="70"/>
  <c r="J19" i="70"/>
  <c r="I19" i="70"/>
  <c r="H19" i="70"/>
  <c r="K19" i="70" s="1"/>
  <c r="L19" i="70" s="1"/>
  <c r="E19" i="70"/>
  <c r="D19" i="70"/>
  <c r="G19" i="70" s="1"/>
  <c r="C19" i="70"/>
  <c r="B19" i="70"/>
  <c r="J18" i="70"/>
  <c r="I18" i="70"/>
  <c r="H18" i="70"/>
  <c r="E18" i="70"/>
  <c r="D18" i="70"/>
  <c r="G18" i="70" s="1"/>
  <c r="C18" i="70"/>
  <c r="B18" i="70"/>
  <c r="J17" i="70"/>
  <c r="I17" i="70"/>
  <c r="H17" i="70"/>
  <c r="E17" i="70"/>
  <c r="C17" i="70"/>
  <c r="D17" i="70" s="1"/>
  <c r="G17" i="70" s="1"/>
  <c r="B17" i="70"/>
  <c r="J16" i="70"/>
  <c r="I16" i="70"/>
  <c r="H16" i="70"/>
  <c r="K16" i="70" s="1"/>
  <c r="E16" i="70"/>
  <c r="C16" i="70"/>
  <c r="D16" i="70" s="1"/>
  <c r="G16" i="70" s="1"/>
  <c r="B16" i="70"/>
  <c r="J15" i="70"/>
  <c r="I15" i="70"/>
  <c r="H15" i="70"/>
  <c r="K15" i="70" s="1"/>
  <c r="E15" i="70"/>
  <c r="D15" i="70"/>
  <c r="G15" i="70" s="1"/>
  <c r="C15" i="70"/>
  <c r="B15" i="70"/>
  <c r="J14" i="70"/>
  <c r="I14" i="70"/>
  <c r="H14" i="70"/>
  <c r="E14" i="70"/>
  <c r="D14" i="70"/>
  <c r="G14" i="70" s="1"/>
  <c r="C14" i="70"/>
  <c r="B14" i="70"/>
  <c r="J13" i="70"/>
  <c r="I13" i="70"/>
  <c r="K13" i="70" s="1"/>
  <c r="L13" i="70" s="1"/>
  <c r="H13" i="70"/>
  <c r="E13" i="70"/>
  <c r="C13" i="70"/>
  <c r="D13" i="70" s="1"/>
  <c r="G13" i="70" s="1"/>
  <c r="B13" i="70"/>
  <c r="J12" i="70"/>
  <c r="I12" i="70"/>
  <c r="H12" i="70"/>
  <c r="K12" i="70" s="1"/>
  <c r="E12" i="70"/>
  <c r="C12" i="70"/>
  <c r="D12" i="70" s="1"/>
  <c r="G12" i="70" s="1"/>
  <c r="B12" i="70"/>
  <c r="J11" i="70"/>
  <c r="I11" i="70"/>
  <c r="H11" i="70"/>
  <c r="E11" i="70"/>
  <c r="D11" i="70"/>
  <c r="G11" i="70" s="1"/>
  <c r="C11" i="70"/>
  <c r="B11" i="70"/>
  <c r="J10" i="70"/>
  <c r="I10" i="70"/>
  <c r="H10" i="70"/>
  <c r="E10" i="70"/>
  <c r="D10" i="70"/>
  <c r="G10" i="70" s="1"/>
  <c r="C10" i="70"/>
  <c r="B10" i="70"/>
  <c r="J9" i="70"/>
  <c r="I9" i="70"/>
  <c r="H9" i="70"/>
  <c r="E9" i="70"/>
  <c r="C9" i="70"/>
  <c r="D9" i="70" s="1"/>
  <c r="G9" i="70" s="1"/>
  <c r="B9" i="70"/>
  <c r="J8" i="70"/>
  <c r="I8" i="70"/>
  <c r="H8" i="70"/>
  <c r="E8" i="70"/>
  <c r="C8" i="70"/>
  <c r="D8" i="70" s="1"/>
  <c r="G8" i="70" s="1"/>
  <c r="B8" i="70"/>
  <c r="J7" i="70"/>
  <c r="I7" i="70"/>
  <c r="H7" i="70"/>
  <c r="K7" i="70" s="1"/>
  <c r="L7" i="70" s="1"/>
  <c r="E7" i="70"/>
  <c r="D7" i="70"/>
  <c r="G7" i="70" s="1"/>
  <c r="C7" i="70"/>
  <c r="B7" i="70"/>
  <c r="J6" i="70"/>
  <c r="I6" i="70"/>
  <c r="H6" i="70"/>
  <c r="E6" i="70"/>
  <c r="C6" i="70"/>
  <c r="B6" i="70"/>
  <c r="J5" i="70"/>
  <c r="I5" i="70"/>
  <c r="H5" i="70"/>
  <c r="E5" i="70"/>
  <c r="C5" i="70"/>
  <c r="B5" i="70"/>
  <c r="K51" i="70"/>
  <c r="L51" i="70" s="1"/>
  <c r="A51" i="70"/>
  <c r="K50" i="70"/>
  <c r="A50" i="70"/>
  <c r="A49" i="70"/>
  <c r="K48" i="70"/>
  <c r="A48" i="70"/>
  <c r="L47" i="70"/>
  <c r="A47" i="70"/>
  <c r="A46" i="70"/>
  <c r="A45" i="70"/>
  <c r="A44" i="70"/>
  <c r="K43" i="70"/>
  <c r="L43" i="70" s="1"/>
  <c r="A43" i="70"/>
  <c r="K42" i="70"/>
  <c r="A42" i="70"/>
  <c r="A41" i="70"/>
  <c r="K40" i="70"/>
  <c r="A40" i="70"/>
  <c r="A39" i="70"/>
  <c r="A38" i="70"/>
  <c r="A37" i="70"/>
  <c r="A36" i="70"/>
  <c r="A35" i="70"/>
  <c r="K34" i="70"/>
  <c r="A34" i="70"/>
  <c r="A33" i="70"/>
  <c r="A32" i="70"/>
  <c r="L31" i="70"/>
  <c r="A31" i="70"/>
  <c r="A30" i="70"/>
  <c r="A29" i="70"/>
  <c r="A28" i="70"/>
  <c r="K27" i="70"/>
  <c r="L27" i="70" s="1"/>
  <c r="A27" i="70"/>
  <c r="K26" i="70"/>
  <c r="A26" i="70"/>
  <c r="A25" i="70"/>
  <c r="K24" i="70"/>
  <c r="A24" i="70"/>
  <c r="A23" i="70"/>
  <c r="A22" i="70"/>
  <c r="A21" i="70"/>
  <c r="A20" i="70"/>
  <c r="A19" i="70"/>
  <c r="K18" i="70"/>
  <c r="A18" i="70"/>
  <c r="A17" i="70"/>
  <c r="A16" i="70"/>
  <c r="L15" i="70"/>
  <c r="A15" i="70"/>
  <c r="A14" i="70"/>
  <c r="A13" i="70"/>
  <c r="A12" i="70"/>
  <c r="K11" i="70"/>
  <c r="L11" i="70" s="1"/>
  <c r="A11" i="70"/>
  <c r="K10" i="70"/>
  <c r="A10" i="70"/>
  <c r="A9" i="70"/>
  <c r="K8" i="70"/>
  <c r="A8" i="70"/>
  <c r="A7" i="70"/>
  <c r="A6" i="70"/>
  <c r="K5" i="70"/>
  <c r="A5" i="70"/>
  <c r="I2" i="70"/>
  <c r="B2" i="70"/>
  <c r="A45" i="7"/>
  <c r="D5" i="70" l="1"/>
  <c r="G5" i="70" s="1"/>
  <c r="L5" i="70" s="1"/>
  <c r="D6" i="70"/>
  <c r="G6" i="70"/>
  <c r="L6" i="70" s="1"/>
  <c r="K6" i="70"/>
  <c r="K14" i="70"/>
  <c r="K22" i="70"/>
  <c r="L22" i="70" s="1"/>
  <c r="K30" i="70"/>
  <c r="L30" i="70" s="1"/>
  <c r="K38" i="70"/>
  <c r="K46" i="70"/>
  <c r="K9" i="70"/>
  <c r="L9" i="70" s="1"/>
  <c r="K17" i="70"/>
  <c r="L17" i="70" s="1"/>
  <c r="K25" i="70"/>
  <c r="L25" i="70" s="1"/>
  <c r="K33" i="70"/>
  <c r="L33" i="70" s="1"/>
  <c r="K41" i="70"/>
  <c r="L41" i="70" s="1"/>
  <c r="L10" i="70"/>
  <c r="L18" i="70"/>
  <c r="L14" i="70"/>
  <c r="L24" i="70"/>
  <c r="L26" i="70"/>
  <c r="L28" i="70"/>
  <c r="L32" i="70"/>
  <c r="L34" i="70"/>
  <c r="L36" i="70"/>
  <c r="L38" i="70"/>
  <c r="L40" i="70"/>
  <c r="L42" i="70"/>
  <c r="L44" i="70"/>
  <c r="L46" i="70"/>
  <c r="L48" i="70"/>
  <c r="L50" i="70"/>
  <c r="L8" i="70"/>
  <c r="L16" i="70"/>
  <c r="L12" i="70"/>
  <c r="L20" i="70"/>
  <c r="K51" i="53"/>
  <c r="K50" i="53"/>
  <c r="K49" i="53"/>
  <c r="K48" i="53"/>
  <c r="K47" i="53"/>
  <c r="K46" i="53"/>
  <c r="K45" i="53"/>
  <c r="K44" i="53"/>
  <c r="K43" i="53"/>
  <c r="K42" i="53"/>
  <c r="K41" i="53"/>
  <c r="K40" i="53"/>
  <c r="K39" i="53"/>
  <c r="K38" i="53"/>
  <c r="K37" i="53"/>
  <c r="K36" i="53"/>
  <c r="K35" i="53"/>
  <c r="K34" i="53"/>
  <c r="K33" i="53"/>
  <c r="K32" i="53"/>
  <c r="K31" i="53"/>
  <c r="K30" i="53"/>
  <c r="K29" i="53"/>
  <c r="K28" i="53"/>
  <c r="K27" i="53"/>
  <c r="K26" i="53"/>
  <c r="K25" i="53"/>
  <c r="K24" i="53"/>
  <c r="K23" i="53"/>
  <c r="K22" i="53"/>
  <c r="K21" i="53"/>
  <c r="K20" i="53"/>
  <c r="K19" i="53"/>
  <c r="K18" i="53"/>
  <c r="K17" i="53"/>
  <c r="K16" i="53"/>
  <c r="K15" i="53"/>
  <c r="K14" i="53"/>
  <c r="K13" i="53"/>
  <c r="K12" i="53"/>
  <c r="K11" i="53"/>
  <c r="K10" i="53"/>
  <c r="K9" i="53"/>
  <c r="K8" i="53"/>
  <c r="K7" i="53"/>
  <c r="K6" i="53"/>
  <c r="K5" i="53"/>
  <c r="K51" i="52"/>
  <c r="K50" i="52"/>
  <c r="K49" i="52"/>
  <c r="K48" i="52"/>
  <c r="K47" i="52"/>
  <c r="K46" i="52"/>
  <c r="K45" i="52"/>
  <c r="K44" i="52"/>
  <c r="K43" i="52"/>
  <c r="K42" i="52"/>
  <c r="K41" i="52"/>
  <c r="K40" i="52"/>
  <c r="K39" i="52"/>
  <c r="K38" i="52"/>
  <c r="K37" i="52"/>
  <c r="K36" i="52"/>
  <c r="K35" i="52"/>
  <c r="K34" i="52"/>
  <c r="K33" i="52"/>
  <c r="K32" i="52"/>
  <c r="K31" i="52"/>
  <c r="K30" i="52"/>
  <c r="K29" i="52"/>
  <c r="K28" i="52"/>
  <c r="K27" i="52"/>
  <c r="K26" i="52"/>
  <c r="K25" i="52"/>
  <c r="K24" i="52"/>
  <c r="K23" i="52"/>
  <c r="K22" i="52"/>
  <c r="K21" i="52"/>
  <c r="K20" i="52"/>
  <c r="K19" i="52"/>
  <c r="K18" i="52"/>
  <c r="K17" i="52"/>
  <c r="K16" i="52"/>
  <c r="K15" i="52"/>
  <c r="K14" i="52"/>
  <c r="K13" i="52"/>
  <c r="K12" i="52"/>
  <c r="K11" i="52"/>
  <c r="K10" i="52"/>
  <c r="K9" i="52"/>
  <c r="K8" i="52"/>
  <c r="K7" i="52"/>
  <c r="K6" i="52"/>
  <c r="K5" i="52"/>
  <c r="K51" i="46"/>
  <c r="K50" i="46"/>
  <c r="K49" i="46"/>
  <c r="K48" i="46"/>
  <c r="K47" i="46"/>
  <c r="K46" i="46"/>
  <c r="K45" i="46"/>
  <c r="K44" i="46"/>
  <c r="K43" i="46"/>
  <c r="K42" i="46"/>
  <c r="K41" i="46"/>
  <c r="K40" i="46"/>
  <c r="K39" i="46"/>
  <c r="K38" i="46"/>
  <c r="K37" i="46"/>
  <c r="K36" i="46"/>
  <c r="K35" i="46"/>
  <c r="K34" i="46"/>
  <c r="K33" i="46"/>
  <c r="K32" i="46"/>
  <c r="K31" i="46"/>
  <c r="K30" i="46"/>
  <c r="K29" i="46"/>
  <c r="K28" i="46"/>
  <c r="K27" i="46"/>
  <c r="K26" i="46"/>
  <c r="K25" i="46"/>
  <c r="K24" i="46"/>
  <c r="K23" i="46"/>
  <c r="K22" i="46"/>
  <c r="K21" i="46"/>
  <c r="K20" i="46"/>
  <c r="K19" i="46"/>
  <c r="K18" i="46"/>
  <c r="K17" i="46"/>
  <c r="K16" i="46"/>
  <c r="K15" i="46"/>
  <c r="K14" i="46"/>
  <c r="K13" i="46"/>
  <c r="K12" i="46"/>
  <c r="K11" i="46"/>
  <c r="K10" i="46"/>
  <c r="K9" i="46"/>
  <c r="K8" i="46"/>
  <c r="K7" i="46"/>
  <c r="K6" i="46"/>
  <c r="K5" i="46"/>
  <c r="K51" i="45"/>
  <c r="K50" i="45"/>
  <c r="K49" i="45"/>
  <c r="K48" i="45"/>
  <c r="K47" i="45"/>
  <c r="K46" i="45"/>
  <c r="K45" i="45"/>
  <c r="K44" i="45"/>
  <c r="K43" i="45"/>
  <c r="K42" i="45"/>
  <c r="K41" i="45"/>
  <c r="K40" i="45"/>
  <c r="K39" i="45"/>
  <c r="K38" i="45"/>
  <c r="K37" i="45"/>
  <c r="K36" i="45"/>
  <c r="K35" i="45"/>
  <c r="K34" i="45"/>
  <c r="K33" i="45"/>
  <c r="K32" i="45"/>
  <c r="K31" i="45"/>
  <c r="K30" i="45"/>
  <c r="K29" i="45"/>
  <c r="K28" i="45"/>
  <c r="K27" i="45"/>
  <c r="K26" i="45"/>
  <c r="K25" i="45"/>
  <c r="K24" i="45"/>
  <c r="K23" i="45"/>
  <c r="K22" i="45"/>
  <c r="K21" i="45"/>
  <c r="K20" i="45"/>
  <c r="K19" i="45"/>
  <c r="K18" i="45"/>
  <c r="K17" i="45"/>
  <c r="K16" i="45"/>
  <c r="K15" i="45"/>
  <c r="K14" i="45"/>
  <c r="K13" i="45"/>
  <c r="K12" i="45"/>
  <c r="K11" i="45"/>
  <c r="K10" i="45"/>
  <c r="K9" i="45"/>
  <c r="K8" i="45"/>
  <c r="K7" i="45"/>
  <c r="K6" i="45"/>
  <c r="K5" i="45"/>
  <c r="K51" i="67"/>
  <c r="K50" i="67"/>
  <c r="K49" i="67"/>
  <c r="K48" i="67"/>
  <c r="K47" i="67"/>
  <c r="K46" i="67"/>
  <c r="K45" i="67"/>
  <c r="K44" i="67"/>
  <c r="K43" i="67"/>
  <c r="K42" i="67"/>
  <c r="K41" i="67"/>
  <c r="K40" i="67"/>
  <c r="K39" i="67"/>
  <c r="K38" i="67"/>
  <c r="K37" i="67"/>
  <c r="K36" i="67"/>
  <c r="K35" i="67"/>
  <c r="K34" i="67"/>
  <c r="K33" i="67"/>
  <c r="K32" i="67"/>
  <c r="K31" i="67"/>
  <c r="K30" i="67"/>
  <c r="K29" i="67"/>
  <c r="K28" i="67"/>
  <c r="K27" i="67"/>
  <c r="K26" i="67"/>
  <c r="K25" i="67"/>
  <c r="K24" i="67"/>
  <c r="K23" i="67"/>
  <c r="K22" i="67"/>
  <c r="K21" i="67"/>
  <c r="K20" i="67"/>
  <c r="K19" i="67"/>
  <c r="K18" i="67"/>
  <c r="K17" i="67"/>
  <c r="K16" i="67"/>
  <c r="K15" i="67"/>
  <c r="K14" i="67"/>
  <c r="K13" i="67"/>
  <c r="K12" i="67"/>
  <c r="K11" i="67"/>
  <c r="K10" i="67"/>
  <c r="K9" i="67"/>
  <c r="K8" i="67"/>
  <c r="K7" i="67"/>
  <c r="K6" i="67"/>
  <c r="K5" i="67"/>
  <c r="K51" i="66"/>
  <c r="K50" i="66"/>
  <c r="K49" i="66"/>
  <c r="K48" i="66"/>
  <c r="K47" i="66"/>
  <c r="K46" i="66"/>
  <c r="K45" i="66"/>
  <c r="K44" i="66"/>
  <c r="K43" i="66"/>
  <c r="K42" i="66"/>
  <c r="K41" i="66"/>
  <c r="K40" i="66"/>
  <c r="K39" i="66"/>
  <c r="K38" i="66"/>
  <c r="K37" i="66"/>
  <c r="K36" i="66"/>
  <c r="K35" i="66"/>
  <c r="K34" i="66"/>
  <c r="K33" i="66"/>
  <c r="K32" i="66"/>
  <c r="K31" i="66"/>
  <c r="K30" i="66"/>
  <c r="K29" i="66"/>
  <c r="K28" i="66"/>
  <c r="K27" i="66"/>
  <c r="K26" i="66"/>
  <c r="K25" i="66"/>
  <c r="K24" i="66"/>
  <c r="K23" i="66"/>
  <c r="K22" i="66"/>
  <c r="K21" i="66"/>
  <c r="K20" i="66"/>
  <c r="K19" i="66"/>
  <c r="K18" i="66"/>
  <c r="K17" i="66"/>
  <c r="K16" i="66"/>
  <c r="K15" i="66"/>
  <c r="K14" i="66"/>
  <c r="K13" i="66"/>
  <c r="K12" i="66"/>
  <c r="K11" i="66"/>
  <c r="K10" i="66"/>
  <c r="K9" i="66"/>
  <c r="K8" i="66"/>
  <c r="K7" i="66"/>
  <c r="K6" i="66"/>
  <c r="K5" i="66"/>
  <c r="K51" i="40"/>
  <c r="K50" i="40"/>
  <c r="K49" i="40"/>
  <c r="K48" i="40"/>
  <c r="K47" i="40"/>
  <c r="K46" i="40"/>
  <c r="K45" i="40"/>
  <c r="K44" i="40"/>
  <c r="K43" i="40"/>
  <c r="K42" i="40"/>
  <c r="K41" i="40"/>
  <c r="K40" i="40"/>
  <c r="K39" i="40"/>
  <c r="K38" i="40"/>
  <c r="K37" i="40"/>
  <c r="K36" i="40"/>
  <c r="K35" i="40"/>
  <c r="K34" i="40"/>
  <c r="K33" i="40"/>
  <c r="K32" i="40"/>
  <c r="K31" i="40"/>
  <c r="K30" i="40"/>
  <c r="K29" i="40"/>
  <c r="K28" i="40"/>
  <c r="K27" i="40"/>
  <c r="K26" i="40"/>
  <c r="K25" i="40"/>
  <c r="K24" i="40"/>
  <c r="K23" i="40"/>
  <c r="K22" i="40"/>
  <c r="K21" i="40"/>
  <c r="K20" i="40"/>
  <c r="K19" i="40"/>
  <c r="K18" i="40"/>
  <c r="K17" i="40"/>
  <c r="K16" i="40"/>
  <c r="K15" i="40"/>
  <c r="K14" i="40"/>
  <c r="K13" i="40"/>
  <c r="K12" i="40"/>
  <c r="K11" i="40"/>
  <c r="K10" i="40"/>
  <c r="K9" i="40"/>
  <c r="K8" i="40"/>
  <c r="K7" i="40"/>
  <c r="K6" i="40"/>
  <c r="K5" i="40"/>
  <c r="K51" i="39"/>
  <c r="K50" i="39"/>
  <c r="K49" i="39"/>
  <c r="K48" i="39"/>
  <c r="K47" i="39"/>
  <c r="K46" i="39"/>
  <c r="K45" i="39"/>
  <c r="K44" i="39"/>
  <c r="K43" i="39"/>
  <c r="K42" i="39"/>
  <c r="K41" i="39"/>
  <c r="K40" i="39"/>
  <c r="K39" i="39"/>
  <c r="K38" i="39"/>
  <c r="K37" i="39"/>
  <c r="K36" i="39"/>
  <c r="K35" i="39"/>
  <c r="K34" i="39"/>
  <c r="K33" i="39"/>
  <c r="K32" i="39"/>
  <c r="K31" i="39"/>
  <c r="K30" i="39"/>
  <c r="K29" i="39"/>
  <c r="K28" i="39"/>
  <c r="K27" i="39"/>
  <c r="K26" i="39"/>
  <c r="K25" i="39"/>
  <c r="K24" i="39"/>
  <c r="K23" i="39"/>
  <c r="K22" i="39"/>
  <c r="K21" i="39"/>
  <c r="K20" i="39"/>
  <c r="K19" i="39"/>
  <c r="K18" i="39"/>
  <c r="K17" i="39"/>
  <c r="K16" i="39"/>
  <c r="K15" i="39"/>
  <c r="K14" i="39"/>
  <c r="K13" i="39"/>
  <c r="K12" i="39"/>
  <c r="K11" i="39"/>
  <c r="K10" i="39"/>
  <c r="K9" i="39"/>
  <c r="K8" i="39"/>
  <c r="K7" i="39"/>
  <c r="K6" i="39"/>
  <c r="K5" i="39"/>
  <c r="K51" i="23"/>
  <c r="K50" i="23"/>
  <c r="K49" i="23"/>
  <c r="K48" i="23"/>
  <c r="K47" i="23"/>
  <c r="K46" i="23"/>
  <c r="K45" i="23"/>
  <c r="K44" i="23"/>
  <c r="K43" i="23"/>
  <c r="K42" i="23"/>
  <c r="K41" i="23"/>
  <c r="K40" i="23"/>
  <c r="K39" i="23"/>
  <c r="K38" i="23"/>
  <c r="K37" i="23"/>
  <c r="K36" i="23"/>
  <c r="K35" i="23"/>
  <c r="K34" i="23"/>
  <c r="K33" i="23"/>
  <c r="K32" i="23"/>
  <c r="K31" i="23"/>
  <c r="K30" i="23"/>
  <c r="K29" i="23"/>
  <c r="K28" i="23"/>
  <c r="K27" i="23"/>
  <c r="K26" i="23"/>
  <c r="K25" i="23"/>
  <c r="K24" i="23"/>
  <c r="K23" i="23"/>
  <c r="K22" i="23"/>
  <c r="K21" i="23"/>
  <c r="K20" i="23"/>
  <c r="K19" i="23"/>
  <c r="K18" i="23"/>
  <c r="K17" i="23"/>
  <c r="K16" i="23"/>
  <c r="K15" i="23"/>
  <c r="K14" i="23"/>
  <c r="K13" i="23"/>
  <c r="K12" i="23"/>
  <c r="K11" i="23"/>
  <c r="K10" i="23"/>
  <c r="K9" i="23"/>
  <c r="K8" i="23"/>
  <c r="K7" i="23"/>
  <c r="K6" i="23"/>
  <c r="K5" i="23"/>
  <c r="K51" i="24"/>
  <c r="K50" i="24"/>
  <c r="K49" i="24"/>
  <c r="K48" i="24"/>
  <c r="K47" i="24"/>
  <c r="K46" i="24"/>
  <c r="K45" i="24"/>
  <c r="K44" i="24"/>
  <c r="K43" i="24"/>
  <c r="K42" i="24"/>
  <c r="K41" i="24"/>
  <c r="K40" i="24"/>
  <c r="K39" i="24"/>
  <c r="K38" i="24"/>
  <c r="K37" i="24"/>
  <c r="K36" i="24"/>
  <c r="K35" i="24"/>
  <c r="K34" i="24"/>
  <c r="K33" i="24"/>
  <c r="K32" i="24"/>
  <c r="K31" i="24"/>
  <c r="K30" i="24"/>
  <c r="K29" i="24"/>
  <c r="K28" i="24"/>
  <c r="K27" i="24"/>
  <c r="K26" i="24"/>
  <c r="K25" i="24"/>
  <c r="K24" i="24"/>
  <c r="K23" i="24"/>
  <c r="K22" i="24"/>
  <c r="K21" i="24"/>
  <c r="K20" i="24"/>
  <c r="K19" i="24"/>
  <c r="K18" i="24"/>
  <c r="K17" i="24"/>
  <c r="K16" i="24"/>
  <c r="K15" i="24"/>
  <c r="K14" i="24"/>
  <c r="K13" i="24"/>
  <c r="K12" i="24"/>
  <c r="K11" i="24"/>
  <c r="K10" i="24"/>
  <c r="K9" i="24"/>
  <c r="K8" i="24"/>
  <c r="K7" i="24"/>
  <c r="K6" i="24"/>
  <c r="K5" i="24"/>
  <c r="K51" i="30"/>
  <c r="K50" i="30"/>
  <c r="K49" i="30"/>
  <c r="K48" i="30"/>
  <c r="K47" i="30"/>
  <c r="K46" i="30"/>
  <c r="K45" i="30"/>
  <c r="K44" i="30"/>
  <c r="K43" i="30"/>
  <c r="K42" i="30"/>
  <c r="K41" i="30"/>
  <c r="K40" i="30"/>
  <c r="K39" i="30"/>
  <c r="K38" i="30"/>
  <c r="K37" i="30"/>
  <c r="K36" i="30"/>
  <c r="K35" i="30"/>
  <c r="K34" i="30"/>
  <c r="K33" i="30"/>
  <c r="K32" i="30"/>
  <c r="K31" i="30"/>
  <c r="K30" i="30"/>
  <c r="K29" i="30"/>
  <c r="K28" i="30"/>
  <c r="K27" i="30"/>
  <c r="K26" i="30"/>
  <c r="K25" i="30"/>
  <c r="K24" i="30"/>
  <c r="K23" i="30"/>
  <c r="K22" i="30"/>
  <c r="K21" i="30"/>
  <c r="K20" i="30"/>
  <c r="K19" i="30"/>
  <c r="K18" i="30"/>
  <c r="K17" i="30"/>
  <c r="K16" i="30"/>
  <c r="K15" i="30"/>
  <c r="K14" i="30"/>
  <c r="K13" i="30"/>
  <c r="K12" i="30"/>
  <c r="K11" i="30"/>
  <c r="K10" i="30"/>
  <c r="K9" i="30"/>
  <c r="K8" i="30"/>
  <c r="K7" i="30"/>
  <c r="K6" i="30"/>
  <c r="K5" i="30"/>
  <c r="K51" i="31"/>
  <c r="K50" i="31"/>
  <c r="K49" i="31"/>
  <c r="K48" i="31"/>
  <c r="K47" i="31"/>
  <c r="K46" i="31"/>
  <c r="K45" i="31"/>
  <c r="K44" i="31"/>
  <c r="K43" i="31"/>
  <c r="K42" i="31"/>
  <c r="K41" i="31"/>
  <c r="K40" i="31"/>
  <c r="K39" i="31"/>
  <c r="K38" i="31"/>
  <c r="K37" i="31"/>
  <c r="K36" i="31"/>
  <c r="K35" i="31"/>
  <c r="K34" i="31"/>
  <c r="K33" i="31"/>
  <c r="K32" i="31"/>
  <c r="K31" i="31"/>
  <c r="K30" i="31"/>
  <c r="K29" i="31"/>
  <c r="K28" i="31"/>
  <c r="K27" i="31"/>
  <c r="K26" i="31"/>
  <c r="K25" i="31"/>
  <c r="K24" i="31"/>
  <c r="K23" i="31"/>
  <c r="K22" i="31"/>
  <c r="K21" i="31"/>
  <c r="K20" i="31"/>
  <c r="K19" i="31"/>
  <c r="K18" i="31"/>
  <c r="K17" i="31"/>
  <c r="K16" i="31"/>
  <c r="K15" i="31"/>
  <c r="K14" i="31"/>
  <c r="K13" i="31"/>
  <c r="K12" i="31"/>
  <c r="K11" i="31"/>
  <c r="K10" i="31"/>
  <c r="K9" i="31"/>
  <c r="K8" i="31"/>
  <c r="K7" i="31"/>
  <c r="K6" i="31"/>
  <c r="K5" i="31"/>
  <c r="K51" i="59"/>
  <c r="K50" i="59"/>
  <c r="K49" i="59"/>
  <c r="K48" i="59"/>
  <c r="K47" i="59"/>
  <c r="K46" i="59"/>
  <c r="K45" i="59"/>
  <c r="K44" i="59"/>
  <c r="K43" i="59"/>
  <c r="K42" i="59"/>
  <c r="K41" i="59"/>
  <c r="K40" i="59"/>
  <c r="K39" i="59"/>
  <c r="K38" i="59"/>
  <c r="K37" i="59"/>
  <c r="K36" i="59"/>
  <c r="K35" i="59"/>
  <c r="K34" i="59"/>
  <c r="K33" i="59"/>
  <c r="K32" i="59"/>
  <c r="K31" i="59"/>
  <c r="K30" i="59"/>
  <c r="K29" i="59"/>
  <c r="K28" i="59"/>
  <c r="K27" i="59"/>
  <c r="K26" i="59"/>
  <c r="K25" i="59"/>
  <c r="K24" i="59"/>
  <c r="K23" i="59"/>
  <c r="K22" i="59"/>
  <c r="K21" i="59"/>
  <c r="K20" i="59"/>
  <c r="K19" i="59"/>
  <c r="K18" i="59"/>
  <c r="K17" i="59"/>
  <c r="K16" i="59"/>
  <c r="K15" i="59"/>
  <c r="K14" i="59"/>
  <c r="K13" i="59"/>
  <c r="K12" i="59"/>
  <c r="K11" i="59"/>
  <c r="K10" i="59"/>
  <c r="K9" i="59"/>
  <c r="K8" i="59"/>
  <c r="K7" i="59"/>
  <c r="K6" i="59"/>
  <c r="K5" i="59"/>
  <c r="K51" i="58"/>
  <c r="K50" i="58"/>
  <c r="K49" i="58"/>
  <c r="K48" i="58"/>
  <c r="K47" i="58"/>
  <c r="K46" i="58"/>
  <c r="K45" i="58"/>
  <c r="K44" i="58"/>
  <c r="K43" i="58"/>
  <c r="K42" i="58"/>
  <c r="K41" i="58"/>
  <c r="K40" i="58"/>
  <c r="K39" i="58"/>
  <c r="K38" i="58"/>
  <c r="K37" i="58"/>
  <c r="K36" i="58"/>
  <c r="K35" i="58"/>
  <c r="K34" i="58"/>
  <c r="K33" i="58"/>
  <c r="K32" i="58"/>
  <c r="K31" i="58"/>
  <c r="K30" i="58"/>
  <c r="K29" i="58"/>
  <c r="K28" i="58"/>
  <c r="K27" i="58"/>
  <c r="K26" i="58"/>
  <c r="K25" i="58"/>
  <c r="K24" i="58"/>
  <c r="K23" i="58"/>
  <c r="K22" i="58"/>
  <c r="K21" i="58"/>
  <c r="K20" i="58"/>
  <c r="K19" i="58"/>
  <c r="K18" i="58"/>
  <c r="K17" i="58"/>
  <c r="K16" i="58"/>
  <c r="K15" i="58"/>
  <c r="K14" i="58"/>
  <c r="K13" i="58"/>
  <c r="K12" i="58"/>
  <c r="K11" i="58"/>
  <c r="K10" i="58"/>
  <c r="K9" i="58"/>
  <c r="K8" i="58"/>
  <c r="K7" i="58"/>
  <c r="K6" i="58"/>
  <c r="K5" i="58"/>
  <c r="K51" i="15"/>
  <c r="K50" i="15"/>
  <c r="K49" i="15"/>
  <c r="K48" i="15"/>
  <c r="K47" i="15"/>
  <c r="K46" i="15"/>
  <c r="K45" i="15"/>
  <c r="K44" i="15"/>
  <c r="K43" i="15"/>
  <c r="K42" i="15"/>
  <c r="K41" i="15"/>
  <c r="K40" i="15"/>
  <c r="K39" i="15"/>
  <c r="K38" i="15"/>
  <c r="K37" i="15"/>
  <c r="K36" i="15"/>
  <c r="K35" i="15"/>
  <c r="K34" i="15"/>
  <c r="K33" i="15"/>
  <c r="K32" i="15"/>
  <c r="K31" i="15"/>
  <c r="K30" i="15"/>
  <c r="K29" i="15"/>
  <c r="K28" i="15"/>
  <c r="K27" i="15"/>
  <c r="K26" i="15"/>
  <c r="K25" i="15"/>
  <c r="K24" i="15"/>
  <c r="K23" i="15"/>
  <c r="K22" i="15"/>
  <c r="K21" i="15"/>
  <c r="K20" i="15"/>
  <c r="K19" i="15"/>
  <c r="K18" i="15"/>
  <c r="K17" i="15"/>
  <c r="K16" i="15"/>
  <c r="K15" i="15"/>
  <c r="K14" i="15"/>
  <c r="K13" i="15"/>
  <c r="K12" i="15"/>
  <c r="K11" i="15"/>
  <c r="K10" i="15"/>
  <c r="K9" i="15"/>
  <c r="K8" i="15"/>
  <c r="K7" i="15"/>
  <c r="K6" i="15"/>
  <c r="K5" i="15"/>
  <c r="K51" i="16"/>
  <c r="K50" i="16"/>
  <c r="K49" i="16"/>
  <c r="K48" i="16"/>
  <c r="K47" i="16"/>
  <c r="K46" i="16"/>
  <c r="K45" i="16"/>
  <c r="K44" i="16"/>
  <c r="K43" i="16"/>
  <c r="K42" i="16"/>
  <c r="K41" i="16"/>
  <c r="K40" i="16"/>
  <c r="K39" i="16"/>
  <c r="K38" i="16"/>
  <c r="K37" i="16"/>
  <c r="K36" i="16"/>
  <c r="K35" i="16"/>
  <c r="K34" i="16"/>
  <c r="K33" i="16"/>
  <c r="K32" i="16"/>
  <c r="K31" i="16"/>
  <c r="K30" i="16"/>
  <c r="K29" i="16"/>
  <c r="K28" i="16"/>
  <c r="K27" i="16"/>
  <c r="K26" i="16"/>
  <c r="K25" i="16"/>
  <c r="K24" i="16"/>
  <c r="K23" i="16"/>
  <c r="K22" i="16"/>
  <c r="K21" i="16"/>
  <c r="K20" i="16"/>
  <c r="K19" i="16"/>
  <c r="K18" i="16"/>
  <c r="K17" i="16"/>
  <c r="K16" i="16"/>
  <c r="K15" i="16"/>
  <c r="K14" i="16"/>
  <c r="K13" i="16"/>
  <c r="K12" i="16"/>
  <c r="K11" i="16"/>
  <c r="K10" i="16"/>
  <c r="K9" i="16"/>
  <c r="K8" i="16"/>
  <c r="K7" i="16"/>
  <c r="K6" i="16"/>
  <c r="K5" i="16"/>
  <c r="K51" i="17"/>
  <c r="K50" i="17"/>
  <c r="K49" i="17"/>
  <c r="K48" i="17"/>
  <c r="K47" i="17"/>
  <c r="K46" i="17"/>
  <c r="K45" i="17"/>
  <c r="K44" i="17"/>
  <c r="K43" i="17"/>
  <c r="K42" i="17"/>
  <c r="K41" i="17"/>
  <c r="K40" i="17"/>
  <c r="K39" i="17"/>
  <c r="K38" i="17"/>
  <c r="K37" i="17"/>
  <c r="K36" i="17"/>
  <c r="K35" i="17"/>
  <c r="K34" i="17"/>
  <c r="K33" i="17"/>
  <c r="K32" i="17"/>
  <c r="K31" i="17"/>
  <c r="K30" i="17"/>
  <c r="K29" i="17"/>
  <c r="K28" i="17"/>
  <c r="K27" i="17"/>
  <c r="K26" i="17"/>
  <c r="K25" i="17"/>
  <c r="K24" i="17"/>
  <c r="K23" i="17"/>
  <c r="K22" i="17"/>
  <c r="K21" i="17"/>
  <c r="K20" i="17"/>
  <c r="K19" i="17"/>
  <c r="K18" i="17"/>
  <c r="K17" i="17"/>
  <c r="K16" i="17"/>
  <c r="K15" i="17"/>
  <c r="K14" i="17"/>
  <c r="K13" i="17"/>
  <c r="K12" i="17"/>
  <c r="K11" i="17"/>
  <c r="K10" i="17"/>
  <c r="K9" i="17"/>
  <c r="K8" i="17"/>
  <c r="K7" i="17"/>
  <c r="K6" i="17"/>
  <c r="K5" i="17"/>
  <c r="K51" i="18"/>
  <c r="K50" i="18"/>
  <c r="K49" i="18"/>
  <c r="K48" i="18"/>
  <c r="K47" i="18"/>
  <c r="K46" i="18"/>
  <c r="K45" i="18"/>
  <c r="K44" i="18"/>
  <c r="K43" i="18"/>
  <c r="K42" i="18"/>
  <c r="K41" i="18"/>
  <c r="K40" i="18"/>
  <c r="K39" i="18"/>
  <c r="K38" i="18"/>
  <c r="K37" i="18"/>
  <c r="K36" i="18"/>
  <c r="K35" i="18"/>
  <c r="K34" i="18"/>
  <c r="K33" i="18"/>
  <c r="K32" i="18"/>
  <c r="K31" i="18"/>
  <c r="K30" i="18"/>
  <c r="K29" i="18"/>
  <c r="K28" i="18"/>
  <c r="K27" i="18"/>
  <c r="K26" i="18"/>
  <c r="K25" i="18"/>
  <c r="K24" i="18"/>
  <c r="K23" i="18"/>
  <c r="K22" i="18"/>
  <c r="K21" i="18"/>
  <c r="K20" i="18"/>
  <c r="K19" i="18"/>
  <c r="K18" i="18"/>
  <c r="K17" i="18"/>
  <c r="K16" i="18"/>
  <c r="K15" i="18"/>
  <c r="K14" i="18"/>
  <c r="K13" i="18"/>
  <c r="K12" i="18"/>
  <c r="K11" i="18"/>
  <c r="K10" i="18"/>
  <c r="K9" i="18"/>
  <c r="K8" i="18"/>
  <c r="K7" i="18"/>
  <c r="K6" i="18"/>
  <c r="K5" i="18"/>
  <c r="K51" i="19"/>
  <c r="K50" i="19"/>
  <c r="K49" i="19"/>
  <c r="K48" i="19"/>
  <c r="K47" i="19"/>
  <c r="K46" i="19"/>
  <c r="K45" i="19"/>
  <c r="K44" i="19"/>
  <c r="K43" i="19"/>
  <c r="K42" i="19"/>
  <c r="K41" i="19"/>
  <c r="K40" i="19"/>
  <c r="K39" i="19"/>
  <c r="K38" i="19"/>
  <c r="K37" i="19"/>
  <c r="K36" i="19"/>
  <c r="K35" i="19"/>
  <c r="K34" i="19"/>
  <c r="K33" i="19"/>
  <c r="K32" i="19"/>
  <c r="K31" i="19"/>
  <c r="K30" i="19"/>
  <c r="K29" i="19"/>
  <c r="K28" i="19"/>
  <c r="K27" i="19"/>
  <c r="K26" i="19"/>
  <c r="K25" i="19"/>
  <c r="K24" i="19"/>
  <c r="K23" i="19"/>
  <c r="K22" i="19"/>
  <c r="K21" i="19"/>
  <c r="K20" i="19"/>
  <c r="K19" i="19"/>
  <c r="K18" i="19"/>
  <c r="K17" i="19"/>
  <c r="K16" i="19"/>
  <c r="K15" i="19"/>
  <c r="K14" i="19"/>
  <c r="K13" i="19"/>
  <c r="K12" i="19"/>
  <c r="K11" i="19"/>
  <c r="K10" i="19"/>
  <c r="K9" i="19"/>
  <c r="K8" i="19"/>
  <c r="K7" i="19"/>
  <c r="K6" i="19"/>
  <c r="K5" i="19"/>
  <c r="K51" i="55"/>
  <c r="K50" i="55"/>
  <c r="K49" i="55"/>
  <c r="K48" i="55"/>
  <c r="K47" i="55"/>
  <c r="K46" i="55"/>
  <c r="K45" i="55"/>
  <c r="K44" i="55"/>
  <c r="K43" i="55"/>
  <c r="K42" i="55"/>
  <c r="K41" i="55"/>
  <c r="K40" i="55"/>
  <c r="K39" i="55"/>
  <c r="K38" i="55"/>
  <c r="K37" i="55"/>
  <c r="K36" i="55"/>
  <c r="K35" i="55"/>
  <c r="K34" i="55"/>
  <c r="K33" i="55"/>
  <c r="K32" i="55"/>
  <c r="K31" i="55"/>
  <c r="K30" i="55"/>
  <c r="K29" i="55"/>
  <c r="K28" i="55"/>
  <c r="K27" i="55"/>
  <c r="K26" i="55"/>
  <c r="K25" i="55"/>
  <c r="K24" i="55"/>
  <c r="K23" i="55"/>
  <c r="K22" i="55"/>
  <c r="K21" i="55"/>
  <c r="K20" i="55"/>
  <c r="K19" i="55"/>
  <c r="K18" i="55"/>
  <c r="K17" i="55"/>
  <c r="K16" i="55"/>
  <c r="K15" i="55"/>
  <c r="K14" i="55"/>
  <c r="K13" i="55"/>
  <c r="K12" i="55"/>
  <c r="K11" i="55"/>
  <c r="K10" i="55"/>
  <c r="K9" i="55"/>
  <c r="K8" i="55"/>
  <c r="K7" i="55"/>
  <c r="K6" i="55"/>
  <c r="K5" i="55"/>
  <c r="K51" i="54"/>
  <c r="K50" i="54"/>
  <c r="K49" i="54"/>
  <c r="K48" i="54"/>
  <c r="K47" i="54"/>
  <c r="K46" i="54"/>
  <c r="K45" i="54"/>
  <c r="K44" i="54"/>
  <c r="K43" i="54"/>
  <c r="K42" i="54"/>
  <c r="K41" i="54"/>
  <c r="K40" i="54"/>
  <c r="K39" i="54"/>
  <c r="K38" i="54"/>
  <c r="K37" i="54"/>
  <c r="K36" i="54"/>
  <c r="K35" i="54"/>
  <c r="K34" i="54"/>
  <c r="K33" i="54"/>
  <c r="K32" i="54"/>
  <c r="K31" i="54"/>
  <c r="K30" i="54"/>
  <c r="K29" i="54"/>
  <c r="K28" i="54"/>
  <c r="K27" i="54"/>
  <c r="K26" i="54"/>
  <c r="K25" i="54"/>
  <c r="K24" i="54"/>
  <c r="K23" i="54"/>
  <c r="K22" i="54"/>
  <c r="K21" i="54"/>
  <c r="K20" i="54"/>
  <c r="K19" i="54"/>
  <c r="K18" i="54"/>
  <c r="K17" i="54"/>
  <c r="K16" i="54"/>
  <c r="K15" i="54"/>
  <c r="K14" i="54"/>
  <c r="K13" i="54"/>
  <c r="K12" i="54"/>
  <c r="K11" i="54"/>
  <c r="K10" i="54"/>
  <c r="K9" i="54"/>
  <c r="K8" i="54"/>
  <c r="K7" i="54"/>
  <c r="K6" i="54"/>
  <c r="K5" i="54"/>
  <c r="K51" i="11"/>
  <c r="K50" i="11"/>
  <c r="K49" i="11"/>
  <c r="K48" i="11"/>
  <c r="K47" i="11"/>
  <c r="K46" i="11"/>
  <c r="K45" i="11"/>
  <c r="K44" i="11"/>
  <c r="K43" i="11"/>
  <c r="K42" i="11"/>
  <c r="K41" i="11"/>
  <c r="K40" i="11"/>
  <c r="K39" i="11"/>
  <c r="K38" i="11"/>
  <c r="K37" i="11"/>
  <c r="K36" i="11"/>
  <c r="K35" i="11"/>
  <c r="K34" i="11"/>
  <c r="K33" i="11"/>
  <c r="K32" i="11"/>
  <c r="K31" i="11"/>
  <c r="K30" i="11"/>
  <c r="K29" i="11"/>
  <c r="K28" i="11"/>
  <c r="K27" i="11"/>
  <c r="K26" i="11"/>
  <c r="K25" i="11"/>
  <c r="K24" i="11"/>
  <c r="K23" i="11"/>
  <c r="K22" i="11"/>
  <c r="K21" i="11"/>
  <c r="K20" i="11"/>
  <c r="K19" i="11"/>
  <c r="K18" i="11"/>
  <c r="K17" i="11"/>
  <c r="K16" i="11"/>
  <c r="K15" i="11"/>
  <c r="K14" i="11"/>
  <c r="K13" i="11"/>
  <c r="K12" i="11"/>
  <c r="K11" i="11"/>
  <c r="K10" i="11"/>
  <c r="K9" i="11"/>
  <c r="K8" i="11"/>
  <c r="K7" i="11"/>
  <c r="K6" i="11"/>
  <c r="K5" i="11"/>
  <c r="K51" i="12"/>
  <c r="K50" i="12"/>
  <c r="K49" i="12"/>
  <c r="K48" i="12"/>
  <c r="K47" i="12"/>
  <c r="K46" i="12"/>
  <c r="K45" i="12"/>
  <c r="K44" i="12"/>
  <c r="K43" i="12"/>
  <c r="K42" i="12"/>
  <c r="K41" i="12"/>
  <c r="K40" i="12"/>
  <c r="K39" i="12"/>
  <c r="K38" i="12"/>
  <c r="K37" i="12"/>
  <c r="K36" i="12"/>
  <c r="K35" i="12"/>
  <c r="K34" i="12"/>
  <c r="K33" i="12"/>
  <c r="K32" i="12"/>
  <c r="K31" i="12"/>
  <c r="K30" i="12"/>
  <c r="K29" i="12"/>
  <c r="K28" i="12"/>
  <c r="K27" i="12"/>
  <c r="K26" i="12"/>
  <c r="K25" i="12"/>
  <c r="K24" i="12"/>
  <c r="K23" i="12"/>
  <c r="K22" i="12"/>
  <c r="K21" i="12"/>
  <c r="K20" i="12"/>
  <c r="K19" i="12"/>
  <c r="K18" i="12"/>
  <c r="K17" i="12"/>
  <c r="K16" i="12"/>
  <c r="K15" i="12"/>
  <c r="K14" i="12"/>
  <c r="K13" i="12"/>
  <c r="K12" i="12"/>
  <c r="K11" i="12"/>
  <c r="K10" i="12"/>
  <c r="K9" i="12"/>
  <c r="K8" i="12"/>
  <c r="K7" i="12"/>
  <c r="K6" i="12"/>
  <c r="K5" i="12"/>
  <c r="K51" i="8"/>
  <c r="K50" i="8"/>
  <c r="K49" i="8"/>
  <c r="K48" i="8"/>
  <c r="K47" i="8"/>
  <c r="K46" i="8"/>
  <c r="K45" i="8"/>
  <c r="K44" i="8"/>
  <c r="K43" i="8"/>
  <c r="K42" i="8"/>
  <c r="K41" i="8"/>
  <c r="K40" i="8"/>
  <c r="K39" i="8"/>
  <c r="K38" i="8"/>
  <c r="K37" i="8"/>
  <c r="K36" i="8"/>
  <c r="K35" i="8"/>
  <c r="K34" i="8"/>
  <c r="K33" i="8"/>
  <c r="K32" i="8"/>
  <c r="K31" i="8"/>
  <c r="K30" i="8"/>
  <c r="K29" i="8"/>
  <c r="K28" i="8"/>
  <c r="K27" i="8"/>
  <c r="K26" i="8"/>
  <c r="K25" i="8"/>
  <c r="K24" i="8"/>
  <c r="K23" i="8"/>
  <c r="K22" i="8"/>
  <c r="K21" i="8"/>
  <c r="K20" i="8"/>
  <c r="K19" i="8"/>
  <c r="K18" i="8"/>
  <c r="K17" i="8"/>
  <c r="K16" i="8"/>
  <c r="K15" i="8"/>
  <c r="K14" i="8"/>
  <c r="K13" i="8"/>
  <c r="K12" i="8"/>
  <c r="K11" i="8"/>
  <c r="K10" i="8"/>
  <c r="K9" i="8"/>
  <c r="K8" i="8"/>
  <c r="K7" i="8"/>
  <c r="K6" i="8"/>
  <c r="K5" i="8"/>
  <c r="K51" i="7"/>
  <c r="K50" i="7"/>
  <c r="K49" i="7"/>
  <c r="K48" i="7"/>
  <c r="K47" i="7"/>
  <c r="K46" i="7"/>
  <c r="K45" i="7"/>
  <c r="K44" i="7"/>
  <c r="K43" i="7"/>
  <c r="K42" i="7"/>
  <c r="K41" i="7"/>
  <c r="K40" i="7"/>
  <c r="K39" i="7"/>
  <c r="K38" i="7"/>
  <c r="K37" i="7"/>
  <c r="K36" i="7"/>
  <c r="K35" i="7"/>
  <c r="K34" i="7"/>
  <c r="K33" i="7"/>
  <c r="K32" i="7"/>
  <c r="K31" i="7"/>
  <c r="K30" i="7"/>
  <c r="K29" i="7"/>
  <c r="K28" i="7"/>
  <c r="K27" i="7"/>
  <c r="K26" i="7"/>
  <c r="K25" i="7"/>
  <c r="K24" i="7"/>
  <c r="K23" i="7"/>
  <c r="K22" i="7"/>
  <c r="K21" i="7"/>
  <c r="K20" i="7"/>
  <c r="K19" i="7"/>
  <c r="K18" i="7"/>
  <c r="K17" i="7"/>
  <c r="K16" i="7"/>
  <c r="K15" i="7"/>
  <c r="K14" i="7"/>
  <c r="K13" i="7"/>
  <c r="K12" i="7"/>
  <c r="K11" i="7"/>
  <c r="K10" i="7"/>
  <c r="K9" i="7"/>
  <c r="K8" i="7"/>
  <c r="K7" i="7"/>
  <c r="K6" i="7"/>
  <c r="K5" i="7"/>
  <c r="K5" i="6"/>
  <c r="K6" i="6"/>
  <c r="K7" i="6"/>
  <c r="K8" i="6"/>
  <c r="K9" i="6"/>
  <c r="K10" i="6"/>
  <c r="K11" i="6"/>
  <c r="K12" i="6"/>
  <c r="K13" i="6"/>
  <c r="K14" i="6"/>
  <c r="K15" i="6"/>
  <c r="K16" i="6"/>
  <c r="K17" i="6"/>
  <c r="K18" i="6"/>
  <c r="K19" i="6"/>
  <c r="K20" i="6"/>
  <c r="K21" i="6"/>
  <c r="K22" i="6"/>
  <c r="K23" i="6"/>
  <c r="K24" i="6"/>
  <c r="K25" i="6"/>
  <c r="K26" i="6"/>
  <c r="K27" i="6"/>
  <c r="K28" i="6"/>
  <c r="K29" i="6"/>
  <c r="K30" i="6"/>
  <c r="K31" i="6"/>
  <c r="K32" i="6"/>
  <c r="K33" i="6"/>
  <c r="K34" i="6"/>
  <c r="K35" i="6"/>
  <c r="K36" i="6"/>
  <c r="K37" i="6"/>
  <c r="K38" i="6"/>
  <c r="K39" i="6"/>
  <c r="K40" i="6"/>
  <c r="K41" i="6"/>
  <c r="K42" i="6"/>
  <c r="K43" i="6"/>
  <c r="K44" i="6"/>
  <c r="K45" i="6"/>
  <c r="K46" i="6"/>
  <c r="K47" i="6"/>
  <c r="K48" i="6"/>
  <c r="K49" i="6"/>
  <c r="K50" i="6"/>
  <c r="K51" i="6"/>
  <c r="K51" i="69"/>
  <c r="A51" i="69"/>
  <c r="K50" i="69"/>
  <c r="A50" i="69"/>
  <c r="K49" i="69"/>
  <c r="A49" i="69"/>
  <c r="K48" i="69"/>
  <c r="A48" i="69"/>
  <c r="K47" i="69"/>
  <c r="A47" i="69"/>
  <c r="K46" i="69"/>
  <c r="A46" i="69"/>
  <c r="K45" i="69"/>
  <c r="A45" i="69"/>
  <c r="K44" i="69"/>
  <c r="A44" i="69"/>
  <c r="K43" i="69"/>
  <c r="A43" i="69"/>
  <c r="K42" i="69"/>
  <c r="A42" i="69"/>
  <c r="K41" i="69"/>
  <c r="A41" i="69"/>
  <c r="K40" i="69"/>
  <c r="A40" i="69"/>
  <c r="K39" i="69"/>
  <c r="A39" i="69"/>
  <c r="K38" i="69"/>
  <c r="A38" i="69"/>
  <c r="K37" i="69"/>
  <c r="A37" i="69"/>
  <c r="K36" i="69"/>
  <c r="A36" i="69"/>
  <c r="K35" i="69"/>
  <c r="A35" i="69"/>
  <c r="K34" i="69"/>
  <c r="A34" i="69"/>
  <c r="K33" i="69"/>
  <c r="A33" i="69"/>
  <c r="K32" i="69"/>
  <c r="A32" i="69"/>
  <c r="K31" i="69"/>
  <c r="A31" i="69"/>
  <c r="K30" i="69"/>
  <c r="A30" i="69"/>
  <c r="K29" i="69"/>
  <c r="A29" i="69"/>
  <c r="K28" i="69"/>
  <c r="A28" i="69"/>
  <c r="K27" i="69"/>
  <c r="A27" i="69"/>
  <c r="K26" i="69"/>
  <c r="A26" i="69"/>
  <c r="K25" i="69"/>
  <c r="A25" i="69"/>
  <c r="K24" i="69"/>
  <c r="A24" i="69"/>
  <c r="K23" i="69"/>
  <c r="A23" i="69"/>
  <c r="K22" i="69"/>
  <c r="A22" i="69"/>
  <c r="K21" i="69"/>
  <c r="A21" i="69"/>
  <c r="K20" i="69"/>
  <c r="A20" i="69"/>
  <c r="K19" i="69"/>
  <c r="A19" i="69"/>
  <c r="K18" i="69"/>
  <c r="A18" i="69"/>
  <c r="K17" i="69"/>
  <c r="A17" i="69"/>
  <c r="K16" i="69"/>
  <c r="A16" i="69"/>
  <c r="K15" i="69"/>
  <c r="A15" i="69"/>
  <c r="K14" i="69"/>
  <c r="A14" i="69"/>
  <c r="K13" i="69"/>
  <c r="A13" i="69"/>
  <c r="K12" i="69"/>
  <c r="A12" i="69"/>
  <c r="K11" i="69"/>
  <c r="A11" i="69"/>
  <c r="K10" i="69"/>
  <c r="A10" i="69"/>
  <c r="K9" i="69"/>
  <c r="A9" i="69"/>
  <c r="K8" i="69"/>
  <c r="A8" i="69"/>
  <c r="K7" i="69"/>
  <c r="A7" i="69"/>
  <c r="K6" i="69"/>
  <c r="A6" i="69"/>
  <c r="K5" i="69"/>
  <c r="A5" i="69"/>
  <c r="I2" i="69"/>
  <c r="B2" i="69"/>
  <c r="K51" i="68"/>
  <c r="A51" i="68"/>
  <c r="K50" i="68"/>
  <c r="A50" i="68"/>
  <c r="K49" i="68"/>
  <c r="A49" i="68"/>
  <c r="K48" i="68"/>
  <c r="A48" i="68"/>
  <c r="K47" i="68"/>
  <c r="A47" i="68"/>
  <c r="K46" i="68"/>
  <c r="A46" i="68"/>
  <c r="K45" i="68"/>
  <c r="A45" i="68"/>
  <c r="K44" i="68"/>
  <c r="A44" i="68"/>
  <c r="K43" i="68"/>
  <c r="A43" i="68"/>
  <c r="K42" i="68"/>
  <c r="A42" i="68"/>
  <c r="K41" i="68"/>
  <c r="A41" i="68"/>
  <c r="K40" i="68"/>
  <c r="A40" i="68"/>
  <c r="K39" i="68"/>
  <c r="A39" i="68"/>
  <c r="K38" i="68"/>
  <c r="A38" i="68"/>
  <c r="K37" i="68"/>
  <c r="A37" i="68"/>
  <c r="K36" i="68"/>
  <c r="A36" i="68"/>
  <c r="K35" i="68"/>
  <c r="A35" i="68"/>
  <c r="K34" i="68"/>
  <c r="A34" i="68"/>
  <c r="K33" i="68"/>
  <c r="A33" i="68"/>
  <c r="K32" i="68"/>
  <c r="A32" i="68"/>
  <c r="K31" i="68"/>
  <c r="A31" i="68"/>
  <c r="K30" i="68"/>
  <c r="A30" i="68"/>
  <c r="K29" i="68"/>
  <c r="A29" i="68"/>
  <c r="K28" i="68"/>
  <c r="A28" i="68"/>
  <c r="K27" i="68"/>
  <c r="A27" i="68"/>
  <c r="K26" i="68"/>
  <c r="A26" i="68"/>
  <c r="K25" i="68"/>
  <c r="A25" i="68"/>
  <c r="K24" i="68"/>
  <c r="A24" i="68"/>
  <c r="K23" i="68"/>
  <c r="A23" i="68"/>
  <c r="K22" i="68"/>
  <c r="A22" i="68"/>
  <c r="K21" i="68"/>
  <c r="A21" i="68"/>
  <c r="K20" i="68"/>
  <c r="A20" i="68"/>
  <c r="K19" i="68"/>
  <c r="A19" i="68"/>
  <c r="K18" i="68"/>
  <c r="A18" i="68"/>
  <c r="K17" i="68"/>
  <c r="A17" i="68"/>
  <c r="K16" i="68"/>
  <c r="A16" i="68"/>
  <c r="K15" i="68"/>
  <c r="A15" i="68"/>
  <c r="K14" i="68"/>
  <c r="A14" i="68"/>
  <c r="K13" i="68"/>
  <c r="A13" i="68"/>
  <c r="K12" i="68"/>
  <c r="A12" i="68"/>
  <c r="K11" i="68"/>
  <c r="A11" i="68"/>
  <c r="K10" i="68"/>
  <c r="A10" i="68"/>
  <c r="K9" i="68"/>
  <c r="A9" i="68"/>
  <c r="K8" i="68"/>
  <c r="A8" i="68"/>
  <c r="K7" i="68"/>
  <c r="A7" i="68"/>
  <c r="K6" i="68"/>
  <c r="A6" i="68"/>
  <c r="K5" i="68"/>
  <c r="A5" i="68"/>
  <c r="I2" i="68"/>
  <c r="B2" i="68"/>
  <c r="A51" i="67"/>
  <c r="A50" i="67"/>
  <c r="A49" i="67"/>
  <c r="A48" i="67"/>
  <c r="A47" i="67"/>
  <c r="A46" i="67"/>
  <c r="A45" i="67"/>
  <c r="A44" i="67"/>
  <c r="A43" i="67"/>
  <c r="A42" i="67"/>
  <c r="A41" i="67"/>
  <c r="A40" i="67"/>
  <c r="A39" i="67"/>
  <c r="A38" i="67"/>
  <c r="A37" i="67"/>
  <c r="A36" i="67"/>
  <c r="A35" i="67"/>
  <c r="A34" i="67"/>
  <c r="A33" i="67"/>
  <c r="A32" i="67"/>
  <c r="A31" i="67"/>
  <c r="A30" i="67"/>
  <c r="A29" i="67"/>
  <c r="A28" i="67"/>
  <c r="A27" i="67"/>
  <c r="A26" i="67"/>
  <c r="A25" i="67"/>
  <c r="A24" i="67"/>
  <c r="A23" i="67"/>
  <c r="A22" i="67"/>
  <c r="A21" i="67"/>
  <c r="A20" i="67"/>
  <c r="A19" i="67"/>
  <c r="A18" i="67"/>
  <c r="A17" i="67"/>
  <c r="A16" i="67"/>
  <c r="A15" i="67"/>
  <c r="A14" i="67"/>
  <c r="A13" i="67"/>
  <c r="A12" i="67"/>
  <c r="A11" i="67"/>
  <c r="A10" i="67"/>
  <c r="A9" i="67"/>
  <c r="A8" i="67"/>
  <c r="A7" i="67"/>
  <c r="A6" i="67"/>
  <c r="A5" i="67"/>
  <c r="I2" i="67"/>
  <c r="B2" i="67"/>
  <c r="A51" i="66"/>
  <c r="A50" i="66"/>
  <c r="A49" i="66"/>
  <c r="A48" i="66"/>
  <c r="A47" i="66"/>
  <c r="A46" i="66"/>
  <c r="A45" i="66"/>
  <c r="A44" i="66"/>
  <c r="A43" i="66"/>
  <c r="A42" i="66"/>
  <c r="A41" i="66"/>
  <c r="A40" i="66"/>
  <c r="A39" i="66"/>
  <c r="A38" i="66"/>
  <c r="A37" i="66"/>
  <c r="A36" i="66"/>
  <c r="A35" i="66"/>
  <c r="A34" i="66"/>
  <c r="A33" i="66"/>
  <c r="A32" i="66"/>
  <c r="A31" i="66"/>
  <c r="A30" i="66"/>
  <c r="A29" i="66"/>
  <c r="A28" i="66"/>
  <c r="A27" i="66"/>
  <c r="A26" i="66"/>
  <c r="A25" i="66"/>
  <c r="A24" i="66"/>
  <c r="A23" i="66"/>
  <c r="A22" i="66"/>
  <c r="A21" i="66"/>
  <c r="A20" i="66"/>
  <c r="A19" i="66"/>
  <c r="A18" i="66"/>
  <c r="A17" i="66"/>
  <c r="A16" i="66"/>
  <c r="A15" i="66"/>
  <c r="A14" i="66"/>
  <c r="A13" i="66"/>
  <c r="A12" i="66"/>
  <c r="A11" i="66"/>
  <c r="A10" i="66"/>
  <c r="A9" i="66"/>
  <c r="A8" i="66"/>
  <c r="A7" i="66"/>
  <c r="A6" i="66"/>
  <c r="A5" i="66"/>
  <c r="I2" i="66"/>
  <c r="B2" i="66"/>
  <c r="K51" i="65"/>
  <c r="A51" i="65"/>
  <c r="K50" i="65"/>
  <c r="A50" i="65"/>
  <c r="K49" i="65"/>
  <c r="A49" i="65"/>
  <c r="K48" i="65"/>
  <c r="A48" i="65"/>
  <c r="K47" i="65"/>
  <c r="A47" i="65"/>
  <c r="K46" i="65"/>
  <c r="A46" i="65"/>
  <c r="K45" i="65"/>
  <c r="A45" i="65"/>
  <c r="K44" i="65"/>
  <c r="A44" i="65"/>
  <c r="K43" i="65"/>
  <c r="A43" i="65"/>
  <c r="K42" i="65"/>
  <c r="A42" i="65"/>
  <c r="K41" i="65"/>
  <c r="A41" i="65"/>
  <c r="K40" i="65"/>
  <c r="A40" i="65"/>
  <c r="K39" i="65"/>
  <c r="A39" i="65"/>
  <c r="K38" i="65"/>
  <c r="A38" i="65"/>
  <c r="K37" i="65"/>
  <c r="A37" i="65"/>
  <c r="K36" i="65"/>
  <c r="A36" i="65"/>
  <c r="K35" i="65"/>
  <c r="A35" i="65"/>
  <c r="K34" i="65"/>
  <c r="A34" i="65"/>
  <c r="K33" i="65"/>
  <c r="A33" i="65"/>
  <c r="K32" i="65"/>
  <c r="A32" i="65"/>
  <c r="K31" i="65"/>
  <c r="A31" i="65"/>
  <c r="K30" i="65"/>
  <c r="A30" i="65"/>
  <c r="K29" i="65"/>
  <c r="A29" i="65"/>
  <c r="K28" i="65"/>
  <c r="A28" i="65"/>
  <c r="K27" i="65"/>
  <c r="A27" i="65"/>
  <c r="K26" i="65"/>
  <c r="A26" i="65"/>
  <c r="K25" i="65"/>
  <c r="A25" i="65"/>
  <c r="K24" i="65"/>
  <c r="A24" i="65"/>
  <c r="K23" i="65"/>
  <c r="A23" i="65"/>
  <c r="K22" i="65"/>
  <c r="A22" i="65"/>
  <c r="K21" i="65"/>
  <c r="A21" i="65"/>
  <c r="K20" i="65"/>
  <c r="A20" i="65"/>
  <c r="K19" i="65"/>
  <c r="A19" i="65"/>
  <c r="K18" i="65"/>
  <c r="A18" i="65"/>
  <c r="K17" i="65"/>
  <c r="A17" i="65"/>
  <c r="K16" i="65"/>
  <c r="A16" i="65"/>
  <c r="K15" i="65"/>
  <c r="A15" i="65"/>
  <c r="K14" i="65"/>
  <c r="A14" i="65"/>
  <c r="K13" i="65"/>
  <c r="A13" i="65"/>
  <c r="K12" i="65"/>
  <c r="A12" i="65"/>
  <c r="K11" i="65"/>
  <c r="A11" i="65"/>
  <c r="K10" i="65"/>
  <c r="A10" i="65"/>
  <c r="K9" i="65"/>
  <c r="A9" i="65"/>
  <c r="K8" i="65"/>
  <c r="A8" i="65"/>
  <c r="K7" i="65"/>
  <c r="A7" i="65"/>
  <c r="K6" i="65"/>
  <c r="A6" i="65"/>
  <c r="K5" i="65"/>
  <c r="A5" i="65"/>
  <c r="I2" i="65"/>
  <c r="B2" i="65"/>
  <c r="K51" i="64"/>
  <c r="A51" i="64"/>
  <c r="K50" i="64"/>
  <c r="A50" i="64"/>
  <c r="K49" i="64"/>
  <c r="A49" i="64"/>
  <c r="K48" i="64"/>
  <c r="A48" i="64"/>
  <c r="K47" i="64"/>
  <c r="A47" i="64"/>
  <c r="K46" i="64"/>
  <c r="A46" i="64"/>
  <c r="K45" i="64"/>
  <c r="A45" i="64"/>
  <c r="K44" i="64"/>
  <c r="A44" i="64"/>
  <c r="K43" i="64"/>
  <c r="A43" i="64"/>
  <c r="K42" i="64"/>
  <c r="A42" i="64"/>
  <c r="K41" i="64"/>
  <c r="A41" i="64"/>
  <c r="K40" i="64"/>
  <c r="A40" i="64"/>
  <c r="K39" i="64"/>
  <c r="A39" i="64"/>
  <c r="K38" i="64"/>
  <c r="A38" i="64"/>
  <c r="K37" i="64"/>
  <c r="A37" i="64"/>
  <c r="K36" i="64"/>
  <c r="A36" i="64"/>
  <c r="K35" i="64"/>
  <c r="A35" i="64"/>
  <c r="K34" i="64"/>
  <c r="A34" i="64"/>
  <c r="K33" i="64"/>
  <c r="A33" i="64"/>
  <c r="K32" i="64"/>
  <c r="A32" i="64"/>
  <c r="K31" i="64"/>
  <c r="A31" i="64"/>
  <c r="K30" i="64"/>
  <c r="A30" i="64"/>
  <c r="K29" i="64"/>
  <c r="A29" i="64"/>
  <c r="K28" i="64"/>
  <c r="A28" i="64"/>
  <c r="K27" i="64"/>
  <c r="A27" i="64"/>
  <c r="K26" i="64"/>
  <c r="A26" i="64"/>
  <c r="K25" i="64"/>
  <c r="A25" i="64"/>
  <c r="K24" i="64"/>
  <c r="A24" i="64"/>
  <c r="K23" i="64"/>
  <c r="A23" i="64"/>
  <c r="K22" i="64"/>
  <c r="A22" i="64"/>
  <c r="K21" i="64"/>
  <c r="A21" i="64"/>
  <c r="K20" i="64"/>
  <c r="A20" i="64"/>
  <c r="K19" i="64"/>
  <c r="A19" i="64"/>
  <c r="K18" i="64"/>
  <c r="A18" i="64"/>
  <c r="K17" i="64"/>
  <c r="A17" i="64"/>
  <c r="K16" i="64"/>
  <c r="A16" i="64"/>
  <c r="K15" i="64"/>
  <c r="A15" i="64"/>
  <c r="K14" i="64"/>
  <c r="A14" i="64"/>
  <c r="K13" i="64"/>
  <c r="A13" i="64"/>
  <c r="K12" i="64"/>
  <c r="A12" i="64"/>
  <c r="K11" i="64"/>
  <c r="A11" i="64"/>
  <c r="K10" i="64"/>
  <c r="A10" i="64"/>
  <c r="K9" i="64"/>
  <c r="A9" i="64"/>
  <c r="K8" i="64"/>
  <c r="A8" i="64"/>
  <c r="K7" i="64"/>
  <c r="A7" i="64"/>
  <c r="K6" i="64"/>
  <c r="A6" i="64"/>
  <c r="K5" i="64"/>
  <c r="A5" i="64"/>
  <c r="I2" i="64"/>
  <c r="B2" i="64"/>
  <c r="K51" i="63"/>
  <c r="A51" i="63"/>
  <c r="K50" i="63"/>
  <c r="A50" i="63"/>
  <c r="K49" i="63"/>
  <c r="A49" i="63"/>
  <c r="K48" i="63"/>
  <c r="A48" i="63"/>
  <c r="K47" i="63"/>
  <c r="A47" i="63"/>
  <c r="K46" i="63"/>
  <c r="A46" i="63"/>
  <c r="K45" i="63"/>
  <c r="A45" i="63"/>
  <c r="K44" i="63"/>
  <c r="A44" i="63"/>
  <c r="K43" i="63"/>
  <c r="A43" i="63"/>
  <c r="K42" i="63"/>
  <c r="A42" i="63"/>
  <c r="K41" i="63"/>
  <c r="A41" i="63"/>
  <c r="K40" i="63"/>
  <c r="A40" i="63"/>
  <c r="K39" i="63"/>
  <c r="A39" i="63"/>
  <c r="K38" i="63"/>
  <c r="A38" i="63"/>
  <c r="K37" i="63"/>
  <c r="A37" i="63"/>
  <c r="K36" i="63"/>
  <c r="A36" i="63"/>
  <c r="K35" i="63"/>
  <c r="A35" i="63"/>
  <c r="K34" i="63"/>
  <c r="A34" i="63"/>
  <c r="K33" i="63"/>
  <c r="A33" i="63"/>
  <c r="K32" i="63"/>
  <c r="A32" i="63"/>
  <c r="K31" i="63"/>
  <c r="A31" i="63"/>
  <c r="K30" i="63"/>
  <c r="A30" i="63"/>
  <c r="K29" i="63"/>
  <c r="A29" i="63"/>
  <c r="K28" i="63"/>
  <c r="A28" i="63"/>
  <c r="K27" i="63"/>
  <c r="A27" i="63"/>
  <c r="K26" i="63"/>
  <c r="A26" i="63"/>
  <c r="K25" i="63"/>
  <c r="A25" i="63"/>
  <c r="K24" i="63"/>
  <c r="A24" i="63"/>
  <c r="K23" i="63"/>
  <c r="A23" i="63"/>
  <c r="K22" i="63"/>
  <c r="A22" i="63"/>
  <c r="K21" i="63"/>
  <c r="A21" i="63"/>
  <c r="K20" i="63"/>
  <c r="A20" i="63"/>
  <c r="K19" i="63"/>
  <c r="A19" i="63"/>
  <c r="K18" i="63"/>
  <c r="A18" i="63"/>
  <c r="K17" i="63"/>
  <c r="A17" i="63"/>
  <c r="K16" i="63"/>
  <c r="A16" i="63"/>
  <c r="K15" i="63"/>
  <c r="A15" i="63"/>
  <c r="K14" i="63"/>
  <c r="A14" i="63"/>
  <c r="K13" i="63"/>
  <c r="A13" i="63"/>
  <c r="K12" i="63"/>
  <c r="A12" i="63"/>
  <c r="K11" i="63"/>
  <c r="A11" i="63"/>
  <c r="K10" i="63"/>
  <c r="A10" i="63"/>
  <c r="K9" i="63"/>
  <c r="A9" i="63"/>
  <c r="K8" i="63"/>
  <c r="A8" i="63"/>
  <c r="K7" i="63"/>
  <c r="A7" i="63"/>
  <c r="K6" i="63"/>
  <c r="A6" i="63"/>
  <c r="K5" i="63"/>
  <c r="A5" i="63"/>
  <c r="I2" i="63"/>
  <c r="B2" i="63"/>
  <c r="K51" i="62"/>
  <c r="A51" i="62"/>
  <c r="K50" i="62"/>
  <c r="A50" i="62"/>
  <c r="K49" i="62"/>
  <c r="A49" i="62"/>
  <c r="K48" i="62"/>
  <c r="A48" i="62"/>
  <c r="K47" i="62"/>
  <c r="A47" i="62"/>
  <c r="K46" i="62"/>
  <c r="A46" i="62"/>
  <c r="K45" i="62"/>
  <c r="A45" i="62"/>
  <c r="K44" i="62"/>
  <c r="A44" i="62"/>
  <c r="K43" i="62"/>
  <c r="A43" i="62"/>
  <c r="K42" i="62"/>
  <c r="A42" i="62"/>
  <c r="K41" i="62"/>
  <c r="A41" i="62"/>
  <c r="K40" i="62"/>
  <c r="A40" i="62"/>
  <c r="K39" i="62"/>
  <c r="A39" i="62"/>
  <c r="K38" i="62"/>
  <c r="A38" i="62"/>
  <c r="K37" i="62"/>
  <c r="A37" i="62"/>
  <c r="K36" i="62"/>
  <c r="A36" i="62"/>
  <c r="K35" i="62"/>
  <c r="A35" i="62"/>
  <c r="K34" i="62"/>
  <c r="A34" i="62"/>
  <c r="K33" i="62"/>
  <c r="A33" i="62"/>
  <c r="K32" i="62"/>
  <c r="A32" i="62"/>
  <c r="K31" i="62"/>
  <c r="A31" i="62"/>
  <c r="K30" i="62"/>
  <c r="A30" i="62"/>
  <c r="K29" i="62"/>
  <c r="A29" i="62"/>
  <c r="K28" i="62"/>
  <c r="A28" i="62"/>
  <c r="K27" i="62"/>
  <c r="A27" i="62"/>
  <c r="K26" i="62"/>
  <c r="A26" i="62"/>
  <c r="K25" i="62"/>
  <c r="A25" i="62"/>
  <c r="K24" i="62"/>
  <c r="A24" i="62"/>
  <c r="K23" i="62"/>
  <c r="A23" i="62"/>
  <c r="K22" i="62"/>
  <c r="A22" i="62"/>
  <c r="K21" i="62"/>
  <c r="A21" i="62"/>
  <c r="K20" i="62"/>
  <c r="A20" i="62"/>
  <c r="K19" i="62"/>
  <c r="A19" i="62"/>
  <c r="K18" i="62"/>
  <c r="A18" i="62"/>
  <c r="K17" i="62"/>
  <c r="A17" i="62"/>
  <c r="K16" i="62"/>
  <c r="A16" i="62"/>
  <c r="K15" i="62"/>
  <c r="A15" i="62"/>
  <c r="K14" i="62"/>
  <c r="A14" i="62"/>
  <c r="K13" i="62"/>
  <c r="A13" i="62"/>
  <c r="K12" i="62"/>
  <c r="A12" i="62"/>
  <c r="K11" i="62"/>
  <c r="A11" i="62"/>
  <c r="K10" i="62"/>
  <c r="A10" i="62"/>
  <c r="K9" i="62"/>
  <c r="A9" i="62"/>
  <c r="K8" i="62"/>
  <c r="A8" i="62"/>
  <c r="K7" i="62"/>
  <c r="A7" i="62"/>
  <c r="K6" i="62"/>
  <c r="A6" i="62"/>
  <c r="K5" i="62"/>
  <c r="A5" i="62"/>
  <c r="I2" i="62"/>
  <c r="B2" i="62"/>
  <c r="K51" i="61"/>
  <c r="A51" i="61"/>
  <c r="K50" i="61"/>
  <c r="A50" i="61"/>
  <c r="K49" i="61"/>
  <c r="A49" i="61"/>
  <c r="K48" i="61"/>
  <c r="A48" i="61"/>
  <c r="K47" i="61"/>
  <c r="A47" i="61"/>
  <c r="K46" i="61"/>
  <c r="A46" i="61"/>
  <c r="K45" i="61"/>
  <c r="A45" i="61"/>
  <c r="K44" i="61"/>
  <c r="A44" i="61"/>
  <c r="K43" i="61"/>
  <c r="A43" i="61"/>
  <c r="K42" i="61"/>
  <c r="A42" i="61"/>
  <c r="K41" i="61"/>
  <c r="A41" i="61"/>
  <c r="K40" i="61"/>
  <c r="A40" i="61"/>
  <c r="K39" i="61"/>
  <c r="A39" i="61"/>
  <c r="K38" i="61"/>
  <c r="A38" i="61"/>
  <c r="K37" i="61"/>
  <c r="A37" i="61"/>
  <c r="K36" i="61"/>
  <c r="A36" i="61"/>
  <c r="K35" i="61"/>
  <c r="A35" i="61"/>
  <c r="K34" i="61"/>
  <c r="A34" i="61"/>
  <c r="K33" i="61"/>
  <c r="A33" i="61"/>
  <c r="K32" i="61"/>
  <c r="A32" i="61"/>
  <c r="K31" i="61"/>
  <c r="A31" i="61"/>
  <c r="K30" i="61"/>
  <c r="A30" i="61"/>
  <c r="K29" i="61"/>
  <c r="A29" i="61"/>
  <c r="K28" i="61"/>
  <c r="A28" i="61"/>
  <c r="K27" i="61"/>
  <c r="A27" i="61"/>
  <c r="K26" i="61"/>
  <c r="A26" i="61"/>
  <c r="K25" i="61"/>
  <c r="A25" i="61"/>
  <c r="K24" i="61"/>
  <c r="A24" i="61"/>
  <c r="K23" i="61"/>
  <c r="A23" i="61"/>
  <c r="K22" i="61"/>
  <c r="A22" i="61"/>
  <c r="K21" i="61"/>
  <c r="A21" i="61"/>
  <c r="K20" i="61"/>
  <c r="A20" i="61"/>
  <c r="K19" i="61"/>
  <c r="A19" i="61"/>
  <c r="K18" i="61"/>
  <c r="A18" i="61"/>
  <c r="K17" i="61"/>
  <c r="A17" i="61"/>
  <c r="K16" i="61"/>
  <c r="A16" i="61"/>
  <c r="K15" i="61"/>
  <c r="A15" i="61"/>
  <c r="K14" i="61"/>
  <c r="A14" i="61"/>
  <c r="K13" i="61"/>
  <c r="A13" i="61"/>
  <c r="K12" i="61"/>
  <c r="A12" i="61"/>
  <c r="K11" i="61"/>
  <c r="A11" i="61"/>
  <c r="K10" i="61"/>
  <c r="A10" i="61"/>
  <c r="K9" i="61"/>
  <c r="A9" i="61"/>
  <c r="K8" i="61"/>
  <c r="A8" i="61"/>
  <c r="K7" i="61"/>
  <c r="A7" i="61"/>
  <c r="K6" i="61"/>
  <c r="A6" i="61"/>
  <c r="K5" i="61"/>
  <c r="A5" i="61"/>
  <c r="I2" i="61"/>
  <c r="B2" i="61"/>
  <c r="K51" i="60"/>
  <c r="A51" i="60"/>
  <c r="K50" i="60"/>
  <c r="A50" i="60"/>
  <c r="K49" i="60"/>
  <c r="A49" i="60"/>
  <c r="K48" i="60"/>
  <c r="A48" i="60"/>
  <c r="K47" i="60"/>
  <c r="A47" i="60"/>
  <c r="K46" i="60"/>
  <c r="A46" i="60"/>
  <c r="K45" i="60"/>
  <c r="A45" i="60"/>
  <c r="K44" i="60"/>
  <c r="A44" i="60"/>
  <c r="K43" i="60"/>
  <c r="A43" i="60"/>
  <c r="K42" i="60"/>
  <c r="A42" i="60"/>
  <c r="K41" i="60"/>
  <c r="A41" i="60"/>
  <c r="K40" i="60"/>
  <c r="A40" i="60"/>
  <c r="K39" i="60"/>
  <c r="A39" i="60"/>
  <c r="K38" i="60"/>
  <c r="A38" i="60"/>
  <c r="K37" i="60"/>
  <c r="A37" i="60"/>
  <c r="K36" i="60"/>
  <c r="A36" i="60"/>
  <c r="K35" i="60"/>
  <c r="A35" i="60"/>
  <c r="K34" i="60"/>
  <c r="A34" i="60"/>
  <c r="K33" i="60"/>
  <c r="A33" i="60"/>
  <c r="K32" i="60"/>
  <c r="A32" i="60"/>
  <c r="K31" i="60"/>
  <c r="A31" i="60"/>
  <c r="K30" i="60"/>
  <c r="A30" i="60"/>
  <c r="K29" i="60"/>
  <c r="A29" i="60"/>
  <c r="K28" i="60"/>
  <c r="A28" i="60"/>
  <c r="K27" i="60"/>
  <c r="A27" i="60"/>
  <c r="K26" i="60"/>
  <c r="A26" i="60"/>
  <c r="K25" i="60"/>
  <c r="A25" i="60"/>
  <c r="K24" i="60"/>
  <c r="A24" i="60"/>
  <c r="K23" i="60"/>
  <c r="A23" i="60"/>
  <c r="K22" i="60"/>
  <c r="A22" i="60"/>
  <c r="K21" i="60"/>
  <c r="A21" i="60"/>
  <c r="K20" i="60"/>
  <c r="A20" i="60"/>
  <c r="K19" i="60"/>
  <c r="A19" i="60"/>
  <c r="K18" i="60"/>
  <c r="A18" i="60"/>
  <c r="K17" i="60"/>
  <c r="A17" i="60"/>
  <c r="K16" i="60"/>
  <c r="A16" i="60"/>
  <c r="K15" i="60"/>
  <c r="A15" i="60"/>
  <c r="K14" i="60"/>
  <c r="A14" i="60"/>
  <c r="K13" i="60"/>
  <c r="A13" i="60"/>
  <c r="K12" i="60"/>
  <c r="A12" i="60"/>
  <c r="K11" i="60"/>
  <c r="A11" i="60"/>
  <c r="K10" i="60"/>
  <c r="A10" i="60"/>
  <c r="K9" i="60"/>
  <c r="A9" i="60"/>
  <c r="K8" i="60"/>
  <c r="A8" i="60"/>
  <c r="K7" i="60"/>
  <c r="A7" i="60"/>
  <c r="K6" i="60"/>
  <c r="A6" i="60"/>
  <c r="K5" i="60"/>
  <c r="A5" i="60"/>
  <c r="I2" i="60"/>
  <c r="B2" i="60"/>
  <c r="L2" i="29"/>
  <c r="L2" i="28" s="1"/>
  <c r="A51" i="59"/>
  <c r="A50" i="59"/>
  <c r="A49" i="59"/>
  <c r="A48" i="59"/>
  <c r="A47" i="59"/>
  <c r="A46" i="59"/>
  <c r="A45" i="59"/>
  <c r="A44" i="59"/>
  <c r="A43" i="59"/>
  <c r="A42" i="59"/>
  <c r="A41" i="59"/>
  <c r="A40" i="59"/>
  <c r="A39" i="59"/>
  <c r="A38" i="59"/>
  <c r="A37" i="59"/>
  <c r="A36" i="59"/>
  <c r="A35" i="59"/>
  <c r="A34" i="59"/>
  <c r="A33" i="59"/>
  <c r="A32" i="59"/>
  <c r="A31" i="59"/>
  <c r="A30" i="59"/>
  <c r="A29" i="59"/>
  <c r="A28" i="59"/>
  <c r="A27" i="59"/>
  <c r="A26" i="59"/>
  <c r="A25" i="59"/>
  <c r="A24" i="59"/>
  <c r="A23" i="59"/>
  <c r="A22" i="59"/>
  <c r="A21" i="59"/>
  <c r="A20" i="59"/>
  <c r="A19" i="59"/>
  <c r="A18" i="59"/>
  <c r="A17" i="59"/>
  <c r="A16" i="59"/>
  <c r="A15" i="59"/>
  <c r="A14" i="59"/>
  <c r="A13" i="59"/>
  <c r="A12" i="59"/>
  <c r="A11" i="59"/>
  <c r="A10" i="59"/>
  <c r="A9" i="59"/>
  <c r="A8" i="59"/>
  <c r="A7" i="59"/>
  <c r="A6" i="59"/>
  <c r="A5" i="59"/>
  <c r="I2" i="59"/>
  <c r="B2" i="59"/>
  <c r="A51" i="58"/>
  <c r="A50" i="58"/>
  <c r="A49" i="58"/>
  <c r="A48" i="58"/>
  <c r="A47" i="58"/>
  <c r="A46" i="58"/>
  <c r="A45" i="58"/>
  <c r="A44" i="58"/>
  <c r="A43" i="58"/>
  <c r="A42" i="58"/>
  <c r="A41" i="58"/>
  <c r="A40" i="58"/>
  <c r="A39" i="58"/>
  <c r="A38" i="58"/>
  <c r="A37" i="58"/>
  <c r="A36" i="58"/>
  <c r="A35" i="58"/>
  <c r="A34" i="58"/>
  <c r="A33" i="58"/>
  <c r="A32" i="58"/>
  <c r="A31" i="58"/>
  <c r="A30" i="58"/>
  <c r="A29" i="58"/>
  <c r="A28" i="58"/>
  <c r="A27" i="58"/>
  <c r="A26" i="58"/>
  <c r="A25" i="58"/>
  <c r="A24" i="58"/>
  <c r="A23" i="58"/>
  <c r="A22" i="58"/>
  <c r="A21" i="58"/>
  <c r="A20" i="58"/>
  <c r="A19" i="58"/>
  <c r="A18" i="58"/>
  <c r="A17" i="58"/>
  <c r="A16" i="58"/>
  <c r="A15" i="58"/>
  <c r="A14" i="58"/>
  <c r="A13" i="58"/>
  <c r="A12" i="58"/>
  <c r="A11" i="58"/>
  <c r="A10" i="58"/>
  <c r="A9" i="58"/>
  <c r="A8" i="58"/>
  <c r="A7" i="58"/>
  <c r="A6" i="58"/>
  <c r="A5" i="58"/>
  <c r="I2" i="58"/>
  <c r="B2" i="58"/>
  <c r="K51" i="57"/>
  <c r="A51" i="57"/>
  <c r="K50" i="57"/>
  <c r="A50" i="57"/>
  <c r="K49" i="57"/>
  <c r="A49" i="57"/>
  <c r="K48" i="57"/>
  <c r="A48" i="57"/>
  <c r="K47" i="57"/>
  <c r="A47" i="57"/>
  <c r="K46" i="57"/>
  <c r="A46" i="57"/>
  <c r="K45" i="57"/>
  <c r="A45" i="57"/>
  <c r="K44" i="57"/>
  <c r="A44" i="57"/>
  <c r="K43" i="57"/>
  <c r="A43" i="57"/>
  <c r="K42" i="57"/>
  <c r="A42" i="57"/>
  <c r="K41" i="57"/>
  <c r="A41" i="57"/>
  <c r="K40" i="57"/>
  <c r="A40" i="57"/>
  <c r="K39" i="57"/>
  <c r="A39" i="57"/>
  <c r="K38" i="57"/>
  <c r="A38" i="57"/>
  <c r="K37" i="57"/>
  <c r="A37" i="57"/>
  <c r="K36" i="57"/>
  <c r="A36" i="57"/>
  <c r="K35" i="57"/>
  <c r="A35" i="57"/>
  <c r="K34" i="57"/>
  <c r="A34" i="57"/>
  <c r="K33" i="57"/>
  <c r="A33" i="57"/>
  <c r="K32" i="57"/>
  <c r="A32" i="57"/>
  <c r="K31" i="57"/>
  <c r="A31" i="57"/>
  <c r="K30" i="57"/>
  <c r="A30" i="57"/>
  <c r="K29" i="57"/>
  <c r="A29" i="57"/>
  <c r="K28" i="57"/>
  <c r="A28" i="57"/>
  <c r="K27" i="57"/>
  <c r="A27" i="57"/>
  <c r="K26" i="57"/>
  <c r="A26" i="57"/>
  <c r="K25" i="57"/>
  <c r="A25" i="57"/>
  <c r="K24" i="57"/>
  <c r="A24" i="57"/>
  <c r="K23" i="57"/>
  <c r="A23" i="57"/>
  <c r="K22" i="57"/>
  <c r="A22" i="57"/>
  <c r="K21" i="57"/>
  <c r="A21" i="57"/>
  <c r="K20" i="57"/>
  <c r="A20" i="57"/>
  <c r="K19" i="57"/>
  <c r="A19" i="57"/>
  <c r="K18" i="57"/>
  <c r="A18" i="57"/>
  <c r="K17" i="57"/>
  <c r="A17" i="57"/>
  <c r="K16" i="57"/>
  <c r="A16" i="57"/>
  <c r="K15" i="57"/>
  <c r="A15" i="57"/>
  <c r="K14" i="57"/>
  <c r="A14" i="57"/>
  <c r="K13" i="57"/>
  <c r="A13" i="57"/>
  <c r="K12" i="57"/>
  <c r="A12" i="57"/>
  <c r="K11" i="57"/>
  <c r="A11" i="57"/>
  <c r="K10" i="57"/>
  <c r="A10" i="57"/>
  <c r="K9" i="57"/>
  <c r="A9" i="57"/>
  <c r="K8" i="57"/>
  <c r="A8" i="57"/>
  <c r="K7" i="57"/>
  <c r="A7" i="57"/>
  <c r="K6" i="57"/>
  <c r="A6" i="57"/>
  <c r="K5" i="57"/>
  <c r="A5" i="57"/>
  <c r="I2" i="57"/>
  <c r="B2" i="57"/>
  <c r="K51" i="56"/>
  <c r="A51" i="56"/>
  <c r="K50" i="56"/>
  <c r="A50" i="56"/>
  <c r="K49" i="56"/>
  <c r="A49" i="56"/>
  <c r="K48" i="56"/>
  <c r="A48" i="56"/>
  <c r="K47" i="56"/>
  <c r="A47" i="56"/>
  <c r="K46" i="56"/>
  <c r="A46" i="56"/>
  <c r="K45" i="56"/>
  <c r="A45" i="56"/>
  <c r="K44" i="56"/>
  <c r="A44" i="56"/>
  <c r="K43" i="56"/>
  <c r="A43" i="56"/>
  <c r="K42" i="56"/>
  <c r="A42" i="56"/>
  <c r="K41" i="56"/>
  <c r="A41" i="56"/>
  <c r="K40" i="56"/>
  <c r="A40" i="56"/>
  <c r="K39" i="56"/>
  <c r="A39" i="56"/>
  <c r="K38" i="56"/>
  <c r="A38" i="56"/>
  <c r="K37" i="56"/>
  <c r="A37" i="56"/>
  <c r="K36" i="56"/>
  <c r="A36" i="56"/>
  <c r="K35" i="56"/>
  <c r="A35" i="56"/>
  <c r="K34" i="56"/>
  <c r="A34" i="56"/>
  <c r="K33" i="56"/>
  <c r="A33" i="56"/>
  <c r="K32" i="56"/>
  <c r="A32" i="56"/>
  <c r="K31" i="56"/>
  <c r="A31" i="56"/>
  <c r="K30" i="56"/>
  <c r="A30" i="56"/>
  <c r="K29" i="56"/>
  <c r="A29" i="56"/>
  <c r="K28" i="56"/>
  <c r="A28" i="56"/>
  <c r="K27" i="56"/>
  <c r="A27" i="56"/>
  <c r="K26" i="56"/>
  <c r="A26" i="56"/>
  <c r="K25" i="56"/>
  <c r="A25" i="56"/>
  <c r="K24" i="56"/>
  <c r="A24" i="56"/>
  <c r="K23" i="56"/>
  <c r="A23" i="56"/>
  <c r="K22" i="56"/>
  <c r="A22" i="56"/>
  <c r="K21" i="56"/>
  <c r="A21" i="56"/>
  <c r="K20" i="56"/>
  <c r="A20" i="56"/>
  <c r="K19" i="56"/>
  <c r="A19" i="56"/>
  <c r="K18" i="56"/>
  <c r="A18" i="56"/>
  <c r="K17" i="56"/>
  <c r="A17" i="56"/>
  <c r="K16" i="56"/>
  <c r="A16" i="56"/>
  <c r="K15" i="56"/>
  <c r="A15" i="56"/>
  <c r="K14" i="56"/>
  <c r="A14" i="56"/>
  <c r="K13" i="56"/>
  <c r="A13" i="56"/>
  <c r="K12" i="56"/>
  <c r="A12" i="56"/>
  <c r="K11" i="56"/>
  <c r="A11" i="56"/>
  <c r="K10" i="56"/>
  <c r="A10" i="56"/>
  <c r="K9" i="56"/>
  <c r="A9" i="56"/>
  <c r="K8" i="56"/>
  <c r="A8" i="56"/>
  <c r="K7" i="56"/>
  <c r="A7" i="56"/>
  <c r="K6" i="56"/>
  <c r="A6" i="56"/>
  <c r="K5" i="56"/>
  <c r="A5" i="56"/>
  <c r="I2" i="56"/>
  <c r="B2" i="56"/>
  <c r="A51" i="55"/>
  <c r="A50" i="55"/>
  <c r="A49" i="55"/>
  <c r="A48" i="55"/>
  <c r="A47" i="55"/>
  <c r="A46" i="55"/>
  <c r="A45" i="55"/>
  <c r="A44" i="55"/>
  <c r="A43" i="55"/>
  <c r="A42" i="55"/>
  <c r="A41" i="55"/>
  <c r="A40" i="55"/>
  <c r="A39" i="55"/>
  <c r="A38" i="55"/>
  <c r="A37" i="55"/>
  <c r="A36" i="55"/>
  <c r="A35" i="55"/>
  <c r="A34" i="55"/>
  <c r="A33" i="55"/>
  <c r="A32" i="55"/>
  <c r="A31" i="55"/>
  <c r="A30" i="55"/>
  <c r="A29" i="55"/>
  <c r="A28" i="55"/>
  <c r="A27" i="55"/>
  <c r="A26" i="55"/>
  <c r="A25" i="55"/>
  <c r="A24" i="55"/>
  <c r="A23" i="55"/>
  <c r="A22" i="55"/>
  <c r="A21" i="55"/>
  <c r="A20" i="55"/>
  <c r="A19" i="55"/>
  <c r="A18" i="55"/>
  <c r="A17" i="55"/>
  <c r="A16" i="55"/>
  <c r="A15" i="55"/>
  <c r="A14" i="55"/>
  <c r="A13" i="55"/>
  <c r="A12" i="55"/>
  <c r="A11" i="55"/>
  <c r="A10" i="55"/>
  <c r="A9" i="55"/>
  <c r="A8" i="55"/>
  <c r="A7" i="55"/>
  <c r="A6" i="55"/>
  <c r="A5" i="55"/>
  <c r="I2" i="55"/>
  <c r="B2" i="55"/>
  <c r="A51" i="54"/>
  <c r="A50" i="54"/>
  <c r="A49" i="54"/>
  <c r="A48" i="54"/>
  <c r="A47" i="54"/>
  <c r="A46" i="54"/>
  <c r="A45" i="54"/>
  <c r="A44" i="54"/>
  <c r="A43" i="54"/>
  <c r="A42" i="54"/>
  <c r="A41" i="54"/>
  <c r="A40" i="54"/>
  <c r="A39" i="54"/>
  <c r="A38" i="54"/>
  <c r="A37" i="54"/>
  <c r="A36" i="54"/>
  <c r="A35" i="54"/>
  <c r="A34" i="54"/>
  <c r="A33" i="54"/>
  <c r="A32" i="54"/>
  <c r="A31" i="54"/>
  <c r="A30" i="54"/>
  <c r="A29" i="54"/>
  <c r="A28" i="54"/>
  <c r="A27" i="54"/>
  <c r="A26" i="54"/>
  <c r="A25" i="54"/>
  <c r="A24" i="54"/>
  <c r="A23" i="54"/>
  <c r="A22" i="54"/>
  <c r="A21" i="54"/>
  <c r="A20" i="54"/>
  <c r="A19" i="54"/>
  <c r="A18" i="54"/>
  <c r="A17" i="54"/>
  <c r="A16" i="54"/>
  <c r="A15" i="54"/>
  <c r="A14" i="54"/>
  <c r="A13" i="54"/>
  <c r="A12" i="54"/>
  <c r="A11" i="54"/>
  <c r="A10" i="54"/>
  <c r="A9" i="54"/>
  <c r="A8" i="54"/>
  <c r="A7" i="54"/>
  <c r="A6" i="54"/>
  <c r="A5" i="54"/>
  <c r="I2" i="54"/>
  <c r="B2" i="54"/>
  <c r="A51" i="53"/>
  <c r="A50" i="53"/>
  <c r="A49" i="53"/>
  <c r="A48" i="53"/>
  <c r="A47" i="53"/>
  <c r="A46" i="53"/>
  <c r="A45" i="53"/>
  <c r="A44" i="53"/>
  <c r="A43" i="53"/>
  <c r="A42" i="53"/>
  <c r="A41" i="53"/>
  <c r="A40" i="53"/>
  <c r="A39" i="53"/>
  <c r="A38" i="53"/>
  <c r="A37" i="53"/>
  <c r="A36" i="53"/>
  <c r="A35" i="53"/>
  <c r="A34" i="53"/>
  <c r="A33" i="53"/>
  <c r="A32" i="53"/>
  <c r="A31" i="53"/>
  <c r="A30" i="53"/>
  <c r="A29" i="53"/>
  <c r="A28" i="53"/>
  <c r="A27" i="53"/>
  <c r="A26" i="53"/>
  <c r="A25" i="53"/>
  <c r="A24" i="53"/>
  <c r="A23" i="53"/>
  <c r="A22" i="53"/>
  <c r="A21" i="53"/>
  <c r="A20" i="53"/>
  <c r="A19" i="53"/>
  <c r="A18" i="53"/>
  <c r="A17" i="53"/>
  <c r="A16" i="53"/>
  <c r="A15" i="53"/>
  <c r="A14" i="53"/>
  <c r="A13" i="53"/>
  <c r="A12" i="53"/>
  <c r="A11" i="53"/>
  <c r="A10" i="53"/>
  <c r="A9" i="53"/>
  <c r="A8" i="53"/>
  <c r="A7" i="53"/>
  <c r="A6" i="53"/>
  <c r="A5" i="53"/>
  <c r="I2" i="53"/>
  <c r="B2" i="53"/>
  <c r="A51" i="52"/>
  <c r="A50" i="52"/>
  <c r="A49" i="52"/>
  <c r="A48" i="52"/>
  <c r="A47" i="52"/>
  <c r="A46" i="52"/>
  <c r="A45" i="52"/>
  <c r="A44" i="52"/>
  <c r="A43" i="52"/>
  <c r="A42" i="52"/>
  <c r="A41" i="52"/>
  <c r="A40" i="52"/>
  <c r="A39" i="52"/>
  <c r="A38" i="52"/>
  <c r="A37" i="52"/>
  <c r="A36" i="52"/>
  <c r="A35" i="52"/>
  <c r="A34" i="52"/>
  <c r="A33" i="52"/>
  <c r="A32" i="52"/>
  <c r="A31" i="52"/>
  <c r="A30" i="52"/>
  <c r="A29" i="52"/>
  <c r="A28" i="52"/>
  <c r="A27" i="52"/>
  <c r="A26" i="52"/>
  <c r="A25" i="52"/>
  <c r="A24" i="52"/>
  <c r="A23" i="52"/>
  <c r="A22" i="52"/>
  <c r="A21" i="52"/>
  <c r="A20" i="52"/>
  <c r="A19" i="52"/>
  <c r="A18" i="52"/>
  <c r="A17" i="52"/>
  <c r="A16" i="52"/>
  <c r="A15" i="52"/>
  <c r="A14" i="52"/>
  <c r="A13" i="52"/>
  <c r="A12" i="52"/>
  <c r="A11" i="52"/>
  <c r="A10" i="52"/>
  <c r="A9" i="52"/>
  <c r="A8" i="52"/>
  <c r="A7" i="52"/>
  <c r="A6" i="52"/>
  <c r="A5" i="52"/>
  <c r="I2" i="52"/>
  <c r="B2" i="52"/>
  <c r="K51" i="49"/>
  <c r="A51" i="49"/>
  <c r="K50" i="49"/>
  <c r="A50" i="49"/>
  <c r="K49" i="49"/>
  <c r="A49" i="49"/>
  <c r="K48" i="49"/>
  <c r="A48" i="49"/>
  <c r="K47" i="49"/>
  <c r="A47" i="49"/>
  <c r="K46" i="49"/>
  <c r="A46" i="49"/>
  <c r="K45" i="49"/>
  <c r="A45" i="49"/>
  <c r="K44" i="49"/>
  <c r="A44" i="49"/>
  <c r="K43" i="49"/>
  <c r="A43" i="49"/>
  <c r="K42" i="49"/>
  <c r="A42" i="49"/>
  <c r="K41" i="49"/>
  <c r="A41" i="49"/>
  <c r="K40" i="49"/>
  <c r="A40" i="49"/>
  <c r="K39" i="49"/>
  <c r="A39" i="49"/>
  <c r="K38" i="49"/>
  <c r="A38" i="49"/>
  <c r="K37" i="49"/>
  <c r="A37" i="49"/>
  <c r="K36" i="49"/>
  <c r="A36" i="49"/>
  <c r="K35" i="49"/>
  <c r="A35" i="49"/>
  <c r="K34" i="49"/>
  <c r="A34" i="49"/>
  <c r="K33" i="49"/>
  <c r="A33" i="49"/>
  <c r="K32" i="49"/>
  <c r="A32" i="49"/>
  <c r="K31" i="49"/>
  <c r="A31" i="49"/>
  <c r="K30" i="49"/>
  <c r="A30" i="49"/>
  <c r="K29" i="49"/>
  <c r="A29" i="49"/>
  <c r="K28" i="49"/>
  <c r="A28" i="49"/>
  <c r="K27" i="49"/>
  <c r="A27" i="49"/>
  <c r="K26" i="49"/>
  <c r="A26" i="49"/>
  <c r="K25" i="49"/>
  <c r="A25" i="49"/>
  <c r="K24" i="49"/>
  <c r="A24" i="49"/>
  <c r="K23" i="49"/>
  <c r="A23" i="49"/>
  <c r="K22" i="49"/>
  <c r="A22" i="49"/>
  <c r="K21" i="49"/>
  <c r="A21" i="49"/>
  <c r="K20" i="49"/>
  <c r="A20" i="49"/>
  <c r="K19" i="49"/>
  <c r="A19" i="49"/>
  <c r="K18" i="49"/>
  <c r="A18" i="49"/>
  <c r="K17" i="49"/>
  <c r="A17" i="49"/>
  <c r="K16" i="49"/>
  <c r="A16" i="49"/>
  <c r="K15" i="49"/>
  <c r="A15" i="49"/>
  <c r="K14" i="49"/>
  <c r="A14" i="49"/>
  <c r="K13" i="49"/>
  <c r="A13" i="49"/>
  <c r="K12" i="49"/>
  <c r="A12" i="49"/>
  <c r="K11" i="49"/>
  <c r="A11" i="49"/>
  <c r="K10" i="49"/>
  <c r="A10" i="49"/>
  <c r="K9" i="49"/>
  <c r="A9" i="49"/>
  <c r="K8" i="49"/>
  <c r="A8" i="49"/>
  <c r="K7" i="49"/>
  <c r="A7" i="49"/>
  <c r="K6" i="49"/>
  <c r="A6" i="49"/>
  <c r="K5" i="49"/>
  <c r="A5" i="49"/>
  <c r="I2" i="49"/>
  <c r="B2" i="49"/>
  <c r="K51" i="48"/>
  <c r="A51" i="48"/>
  <c r="K50" i="48"/>
  <c r="A50" i="48"/>
  <c r="K49" i="48"/>
  <c r="A49" i="48"/>
  <c r="K48" i="48"/>
  <c r="A48" i="48"/>
  <c r="K47" i="48"/>
  <c r="A47" i="48"/>
  <c r="K46" i="48"/>
  <c r="A46" i="48"/>
  <c r="K45" i="48"/>
  <c r="A45" i="48"/>
  <c r="K44" i="48"/>
  <c r="A44" i="48"/>
  <c r="K43" i="48"/>
  <c r="A43" i="48"/>
  <c r="K42" i="48"/>
  <c r="A42" i="48"/>
  <c r="K41" i="48"/>
  <c r="A41" i="48"/>
  <c r="K40" i="48"/>
  <c r="A40" i="48"/>
  <c r="K39" i="48"/>
  <c r="A39" i="48"/>
  <c r="K38" i="48"/>
  <c r="A38" i="48"/>
  <c r="K37" i="48"/>
  <c r="A37" i="48"/>
  <c r="K36" i="48"/>
  <c r="A36" i="48"/>
  <c r="K35" i="48"/>
  <c r="A35" i="48"/>
  <c r="K34" i="48"/>
  <c r="A34" i="48"/>
  <c r="K33" i="48"/>
  <c r="A33" i="48"/>
  <c r="K32" i="48"/>
  <c r="A32" i="48"/>
  <c r="K31" i="48"/>
  <c r="A31" i="48"/>
  <c r="K30" i="48"/>
  <c r="A30" i="48"/>
  <c r="K29" i="48"/>
  <c r="A29" i="48"/>
  <c r="K28" i="48"/>
  <c r="A28" i="48"/>
  <c r="K27" i="48"/>
  <c r="A27" i="48"/>
  <c r="K26" i="48"/>
  <c r="A26" i="48"/>
  <c r="K25" i="48"/>
  <c r="A25" i="48"/>
  <c r="K24" i="48"/>
  <c r="A24" i="48"/>
  <c r="K23" i="48"/>
  <c r="A23" i="48"/>
  <c r="K22" i="48"/>
  <c r="A22" i="48"/>
  <c r="K21" i="48"/>
  <c r="A21" i="48"/>
  <c r="K20" i="48"/>
  <c r="A20" i="48"/>
  <c r="K19" i="48"/>
  <c r="A19" i="48"/>
  <c r="K18" i="48"/>
  <c r="A18" i="48"/>
  <c r="K17" i="48"/>
  <c r="A17" i="48"/>
  <c r="K16" i="48"/>
  <c r="A16" i="48"/>
  <c r="K15" i="48"/>
  <c r="A15" i="48"/>
  <c r="K14" i="48"/>
  <c r="A14" i="48"/>
  <c r="K13" i="48"/>
  <c r="A13" i="48"/>
  <c r="K12" i="48"/>
  <c r="A12" i="48"/>
  <c r="K11" i="48"/>
  <c r="A11" i="48"/>
  <c r="K10" i="48"/>
  <c r="A10" i="48"/>
  <c r="K9" i="48"/>
  <c r="A9" i="48"/>
  <c r="K8" i="48"/>
  <c r="A8" i="48"/>
  <c r="K7" i="48"/>
  <c r="A7" i="48"/>
  <c r="K6" i="48"/>
  <c r="A6" i="48"/>
  <c r="K5" i="48"/>
  <c r="A5" i="48"/>
  <c r="I2" i="48"/>
  <c r="B2" i="48"/>
  <c r="K51" i="47"/>
  <c r="A51" i="47"/>
  <c r="K50" i="47"/>
  <c r="A50" i="47"/>
  <c r="K49" i="47"/>
  <c r="A49" i="47"/>
  <c r="K48" i="47"/>
  <c r="A48" i="47"/>
  <c r="K47" i="47"/>
  <c r="A47" i="47"/>
  <c r="K46" i="47"/>
  <c r="A46" i="47"/>
  <c r="K45" i="47"/>
  <c r="A45" i="47"/>
  <c r="K44" i="47"/>
  <c r="A44" i="47"/>
  <c r="K43" i="47"/>
  <c r="A43" i="47"/>
  <c r="K42" i="47"/>
  <c r="A42" i="47"/>
  <c r="K41" i="47"/>
  <c r="A41" i="47"/>
  <c r="K40" i="47"/>
  <c r="A40" i="47"/>
  <c r="K39" i="47"/>
  <c r="A39" i="47"/>
  <c r="K38" i="47"/>
  <c r="A38" i="47"/>
  <c r="K37" i="47"/>
  <c r="A37" i="47"/>
  <c r="K36" i="47"/>
  <c r="A36" i="47"/>
  <c r="K35" i="47"/>
  <c r="A35" i="47"/>
  <c r="K34" i="47"/>
  <c r="A34" i="47"/>
  <c r="K33" i="47"/>
  <c r="A33" i="47"/>
  <c r="K32" i="47"/>
  <c r="A32" i="47"/>
  <c r="K31" i="47"/>
  <c r="A31" i="47"/>
  <c r="K30" i="47"/>
  <c r="A30" i="47"/>
  <c r="K29" i="47"/>
  <c r="A29" i="47"/>
  <c r="K28" i="47"/>
  <c r="A28" i="47"/>
  <c r="K27" i="47"/>
  <c r="A27" i="47"/>
  <c r="K26" i="47"/>
  <c r="A26" i="47"/>
  <c r="K25" i="47"/>
  <c r="A25" i="47"/>
  <c r="K24" i="47"/>
  <c r="A24" i="47"/>
  <c r="K23" i="47"/>
  <c r="A23" i="47"/>
  <c r="K22" i="47"/>
  <c r="A22" i="47"/>
  <c r="K21" i="47"/>
  <c r="A21" i="47"/>
  <c r="K20" i="47"/>
  <c r="A20" i="47"/>
  <c r="K19" i="47"/>
  <c r="A19" i="47"/>
  <c r="K18" i="47"/>
  <c r="A18" i="47"/>
  <c r="K17" i="47"/>
  <c r="A17" i="47"/>
  <c r="K16" i="47"/>
  <c r="A16" i="47"/>
  <c r="K15" i="47"/>
  <c r="A15" i="47"/>
  <c r="K14" i="47"/>
  <c r="A14" i="47"/>
  <c r="K13" i="47"/>
  <c r="A13" i="47"/>
  <c r="K12" i="47"/>
  <c r="A12" i="47"/>
  <c r="K11" i="47"/>
  <c r="A11" i="47"/>
  <c r="K10" i="47"/>
  <c r="A10" i="47"/>
  <c r="K9" i="47"/>
  <c r="A9" i="47"/>
  <c r="K8" i="47"/>
  <c r="A8" i="47"/>
  <c r="K7" i="47"/>
  <c r="A7" i="47"/>
  <c r="K6" i="47"/>
  <c r="A6" i="47"/>
  <c r="K5" i="47"/>
  <c r="A5" i="47"/>
  <c r="I2" i="47"/>
  <c r="B2" i="47"/>
  <c r="A51" i="46"/>
  <c r="A50" i="46"/>
  <c r="A49" i="46"/>
  <c r="A48" i="46"/>
  <c r="A47" i="46"/>
  <c r="A46" i="46"/>
  <c r="A45" i="46"/>
  <c r="A44" i="46"/>
  <c r="A43" i="46"/>
  <c r="A42" i="46"/>
  <c r="A41" i="46"/>
  <c r="A40" i="46"/>
  <c r="A39" i="46"/>
  <c r="A38" i="46"/>
  <c r="A37" i="46"/>
  <c r="A36" i="46"/>
  <c r="A35" i="46"/>
  <c r="A34" i="46"/>
  <c r="A33" i="46"/>
  <c r="A32" i="46"/>
  <c r="A31" i="46"/>
  <c r="A30" i="46"/>
  <c r="A29" i="46"/>
  <c r="A28" i="46"/>
  <c r="A27" i="46"/>
  <c r="A26" i="46"/>
  <c r="A25" i="46"/>
  <c r="A24" i="46"/>
  <c r="A23" i="46"/>
  <c r="A22" i="46"/>
  <c r="A21" i="46"/>
  <c r="A20" i="46"/>
  <c r="A19" i="46"/>
  <c r="A18" i="46"/>
  <c r="A17" i="46"/>
  <c r="A16" i="46"/>
  <c r="A15" i="46"/>
  <c r="A14" i="46"/>
  <c r="A13" i="46"/>
  <c r="A12" i="46"/>
  <c r="A11" i="46"/>
  <c r="A10" i="46"/>
  <c r="A9" i="46"/>
  <c r="A8" i="46"/>
  <c r="A7" i="46"/>
  <c r="A6" i="46"/>
  <c r="A5" i="46"/>
  <c r="I2" i="46"/>
  <c r="B2" i="46"/>
  <c r="A51" i="45"/>
  <c r="A50" i="45"/>
  <c r="A49" i="45"/>
  <c r="A48" i="45"/>
  <c r="A47" i="45"/>
  <c r="A46" i="45"/>
  <c r="A45" i="45"/>
  <c r="A44" i="45"/>
  <c r="A43" i="45"/>
  <c r="A42" i="45"/>
  <c r="A41" i="45"/>
  <c r="A40" i="45"/>
  <c r="A39" i="45"/>
  <c r="A38" i="45"/>
  <c r="A37" i="45"/>
  <c r="A36" i="45"/>
  <c r="A35" i="45"/>
  <c r="A34" i="45"/>
  <c r="A33" i="45"/>
  <c r="A32" i="45"/>
  <c r="A31" i="45"/>
  <c r="A30" i="45"/>
  <c r="A29" i="45"/>
  <c r="A28" i="45"/>
  <c r="A27" i="45"/>
  <c r="A26" i="45"/>
  <c r="A25" i="45"/>
  <c r="A24" i="45"/>
  <c r="A23" i="45"/>
  <c r="A22" i="45"/>
  <c r="A21" i="45"/>
  <c r="A20" i="45"/>
  <c r="A19" i="45"/>
  <c r="A18" i="45"/>
  <c r="A17" i="45"/>
  <c r="A16" i="45"/>
  <c r="A15" i="45"/>
  <c r="A14" i="45"/>
  <c r="A13" i="45"/>
  <c r="A12" i="45"/>
  <c r="A11" i="45"/>
  <c r="A10" i="45"/>
  <c r="A9" i="45"/>
  <c r="A8" i="45"/>
  <c r="A7" i="45"/>
  <c r="A6" i="45"/>
  <c r="A5" i="45"/>
  <c r="I2" i="45"/>
  <c r="B2" i="45"/>
  <c r="A51" i="40"/>
  <c r="A50" i="40"/>
  <c r="A49" i="40"/>
  <c r="A48" i="40"/>
  <c r="A47" i="40"/>
  <c r="A46" i="40"/>
  <c r="A45" i="40"/>
  <c r="A44" i="40"/>
  <c r="A43" i="40"/>
  <c r="A42" i="40"/>
  <c r="A41" i="40"/>
  <c r="A40" i="40"/>
  <c r="A39" i="40"/>
  <c r="A38" i="40"/>
  <c r="A37" i="40"/>
  <c r="A36" i="40"/>
  <c r="A35" i="40"/>
  <c r="A34" i="40"/>
  <c r="A33" i="40"/>
  <c r="A32" i="40"/>
  <c r="A31" i="40"/>
  <c r="A30" i="40"/>
  <c r="A29" i="40"/>
  <c r="A28" i="40"/>
  <c r="A27" i="40"/>
  <c r="A26" i="40"/>
  <c r="A25" i="40"/>
  <c r="A24" i="40"/>
  <c r="A23" i="40"/>
  <c r="A22" i="40"/>
  <c r="A21" i="40"/>
  <c r="A20" i="40"/>
  <c r="A19" i="40"/>
  <c r="A18" i="40"/>
  <c r="A17" i="40"/>
  <c r="A16" i="40"/>
  <c r="A15" i="40"/>
  <c r="A14" i="40"/>
  <c r="A13" i="40"/>
  <c r="A12" i="40"/>
  <c r="A11" i="40"/>
  <c r="A10" i="40"/>
  <c r="A9" i="40"/>
  <c r="A8" i="40"/>
  <c r="A7" i="40"/>
  <c r="A6" i="40"/>
  <c r="A5" i="40"/>
  <c r="I2" i="40"/>
  <c r="B2" i="40"/>
  <c r="A51" i="39"/>
  <c r="A50" i="39"/>
  <c r="A49" i="39"/>
  <c r="A48" i="39"/>
  <c r="A47" i="39"/>
  <c r="A46" i="39"/>
  <c r="A45" i="39"/>
  <c r="A44" i="39"/>
  <c r="A43" i="39"/>
  <c r="A42" i="39"/>
  <c r="A41" i="39"/>
  <c r="A40" i="39"/>
  <c r="A39" i="39"/>
  <c r="A38" i="39"/>
  <c r="A37" i="39"/>
  <c r="A36" i="39"/>
  <c r="A35" i="39"/>
  <c r="A34" i="39"/>
  <c r="A33" i="39"/>
  <c r="A32" i="39"/>
  <c r="A31" i="39"/>
  <c r="A30" i="39"/>
  <c r="A29" i="39"/>
  <c r="A28" i="39"/>
  <c r="A27" i="39"/>
  <c r="A26" i="39"/>
  <c r="A25" i="39"/>
  <c r="A24" i="39"/>
  <c r="A23" i="39"/>
  <c r="A22" i="39"/>
  <c r="A21" i="39"/>
  <c r="A20" i="39"/>
  <c r="A19" i="39"/>
  <c r="A18" i="39"/>
  <c r="A17" i="39"/>
  <c r="A16" i="39"/>
  <c r="A15" i="39"/>
  <c r="A14" i="39"/>
  <c r="A13" i="39"/>
  <c r="A12" i="39"/>
  <c r="A11" i="39"/>
  <c r="A10" i="39"/>
  <c r="A9" i="39"/>
  <c r="A8" i="39"/>
  <c r="A7" i="39"/>
  <c r="A6" i="39"/>
  <c r="A5" i="39"/>
  <c r="I2" i="39"/>
  <c r="B2" i="39"/>
  <c r="K51" i="38"/>
  <c r="A51" i="38"/>
  <c r="K50" i="38"/>
  <c r="A50" i="38"/>
  <c r="K49" i="38"/>
  <c r="A49" i="38"/>
  <c r="K48" i="38"/>
  <c r="A48" i="38"/>
  <c r="K47" i="38"/>
  <c r="A47" i="38"/>
  <c r="K46" i="38"/>
  <c r="A46" i="38"/>
  <c r="K45" i="38"/>
  <c r="A45" i="38"/>
  <c r="K44" i="38"/>
  <c r="A44" i="38"/>
  <c r="K43" i="38"/>
  <c r="A43" i="38"/>
  <c r="K42" i="38"/>
  <c r="A42" i="38"/>
  <c r="K41" i="38"/>
  <c r="A41" i="38"/>
  <c r="K40" i="38"/>
  <c r="A40" i="38"/>
  <c r="K39" i="38"/>
  <c r="A39" i="38"/>
  <c r="K38" i="38"/>
  <c r="A38" i="38"/>
  <c r="K37" i="38"/>
  <c r="A37" i="38"/>
  <c r="K36" i="38"/>
  <c r="A36" i="38"/>
  <c r="K35" i="38"/>
  <c r="A35" i="38"/>
  <c r="K34" i="38"/>
  <c r="A34" i="38"/>
  <c r="K33" i="38"/>
  <c r="A33" i="38"/>
  <c r="K32" i="38"/>
  <c r="A32" i="38"/>
  <c r="K31" i="38"/>
  <c r="A31" i="38"/>
  <c r="K30" i="38"/>
  <c r="A30" i="38"/>
  <c r="K29" i="38"/>
  <c r="A29" i="38"/>
  <c r="K28" i="38"/>
  <c r="A28" i="38"/>
  <c r="K27" i="38"/>
  <c r="A27" i="38"/>
  <c r="K26" i="38"/>
  <c r="A26" i="38"/>
  <c r="K25" i="38"/>
  <c r="A25" i="38"/>
  <c r="K24" i="38"/>
  <c r="A24" i="38"/>
  <c r="K23" i="38"/>
  <c r="A23" i="38"/>
  <c r="K22" i="38"/>
  <c r="A22" i="38"/>
  <c r="K21" i="38"/>
  <c r="A21" i="38"/>
  <c r="K20" i="38"/>
  <c r="A20" i="38"/>
  <c r="K19" i="38"/>
  <c r="A19" i="38"/>
  <c r="K18" i="38"/>
  <c r="A18" i="38"/>
  <c r="K17" i="38"/>
  <c r="A17" i="38"/>
  <c r="K16" i="38"/>
  <c r="A16" i="38"/>
  <c r="K15" i="38"/>
  <c r="A15" i="38"/>
  <c r="K14" i="38"/>
  <c r="A14" i="38"/>
  <c r="K13" i="38"/>
  <c r="A13" i="38"/>
  <c r="K12" i="38"/>
  <c r="A12" i="38"/>
  <c r="K11" i="38"/>
  <c r="A11" i="38"/>
  <c r="K10" i="38"/>
  <c r="A10" i="38"/>
  <c r="K9" i="38"/>
  <c r="A9" i="38"/>
  <c r="K8" i="38"/>
  <c r="A8" i="38"/>
  <c r="K7" i="38"/>
  <c r="A7" i="38"/>
  <c r="K6" i="38"/>
  <c r="A6" i="38"/>
  <c r="K5" i="38"/>
  <c r="A5" i="38"/>
  <c r="I2" i="38"/>
  <c r="B2" i="38"/>
  <c r="K51" i="37"/>
  <c r="A51" i="37"/>
  <c r="K50" i="37"/>
  <c r="A50" i="37"/>
  <c r="K49" i="37"/>
  <c r="A49" i="37"/>
  <c r="K48" i="37"/>
  <c r="A48" i="37"/>
  <c r="K47" i="37"/>
  <c r="A47" i="37"/>
  <c r="K46" i="37"/>
  <c r="A46" i="37"/>
  <c r="K45" i="37"/>
  <c r="A45" i="37"/>
  <c r="K44" i="37"/>
  <c r="A44" i="37"/>
  <c r="K43" i="37"/>
  <c r="A43" i="37"/>
  <c r="K42" i="37"/>
  <c r="A42" i="37"/>
  <c r="K41" i="37"/>
  <c r="A41" i="37"/>
  <c r="K40" i="37"/>
  <c r="A40" i="37"/>
  <c r="K39" i="37"/>
  <c r="A39" i="37"/>
  <c r="K38" i="37"/>
  <c r="A38" i="37"/>
  <c r="K37" i="37"/>
  <c r="A37" i="37"/>
  <c r="K36" i="37"/>
  <c r="A36" i="37"/>
  <c r="K35" i="37"/>
  <c r="A35" i="37"/>
  <c r="K34" i="37"/>
  <c r="A34" i="37"/>
  <c r="K33" i="37"/>
  <c r="A33" i="37"/>
  <c r="K32" i="37"/>
  <c r="A32" i="37"/>
  <c r="K31" i="37"/>
  <c r="A31" i="37"/>
  <c r="K30" i="37"/>
  <c r="A30" i="37"/>
  <c r="K29" i="37"/>
  <c r="A29" i="37"/>
  <c r="K28" i="37"/>
  <c r="A28" i="37"/>
  <c r="K27" i="37"/>
  <c r="A27" i="37"/>
  <c r="K26" i="37"/>
  <c r="A26" i="37"/>
  <c r="K25" i="37"/>
  <c r="A25" i="37"/>
  <c r="K24" i="37"/>
  <c r="A24" i="37"/>
  <c r="K23" i="37"/>
  <c r="A23" i="37"/>
  <c r="K22" i="37"/>
  <c r="A22" i="37"/>
  <c r="K21" i="37"/>
  <c r="A21" i="37"/>
  <c r="K20" i="37"/>
  <c r="A20" i="37"/>
  <c r="K19" i="37"/>
  <c r="A19" i="37"/>
  <c r="K18" i="37"/>
  <c r="A18" i="37"/>
  <c r="K17" i="37"/>
  <c r="A17" i="37"/>
  <c r="K16" i="37"/>
  <c r="A16" i="37"/>
  <c r="K15" i="37"/>
  <c r="A15" i="37"/>
  <c r="K14" i="37"/>
  <c r="A14" i="37"/>
  <c r="K13" i="37"/>
  <c r="A13" i="37"/>
  <c r="K12" i="37"/>
  <c r="A12" i="37"/>
  <c r="K11" i="37"/>
  <c r="A11" i="37"/>
  <c r="K10" i="37"/>
  <c r="A10" i="37"/>
  <c r="K9" i="37"/>
  <c r="A9" i="37"/>
  <c r="K8" i="37"/>
  <c r="A8" i="37"/>
  <c r="K7" i="37"/>
  <c r="A7" i="37"/>
  <c r="K6" i="37"/>
  <c r="A6" i="37"/>
  <c r="K5" i="37"/>
  <c r="A5" i="37"/>
  <c r="I2" i="37"/>
  <c r="B2" i="37"/>
  <c r="K51" i="36"/>
  <c r="A51" i="36"/>
  <c r="K50" i="36"/>
  <c r="A50" i="36"/>
  <c r="K49" i="36"/>
  <c r="A49" i="36"/>
  <c r="K48" i="36"/>
  <c r="A48" i="36"/>
  <c r="K47" i="36"/>
  <c r="A47" i="36"/>
  <c r="K46" i="36"/>
  <c r="A46" i="36"/>
  <c r="K45" i="36"/>
  <c r="A45" i="36"/>
  <c r="K44" i="36"/>
  <c r="A44" i="36"/>
  <c r="K43" i="36"/>
  <c r="A43" i="36"/>
  <c r="K42" i="36"/>
  <c r="A42" i="36"/>
  <c r="K41" i="36"/>
  <c r="A41" i="36"/>
  <c r="K40" i="36"/>
  <c r="A40" i="36"/>
  <c r="K39" i="36"/>
  <c r="A39" i="36"/>
  <c r="K38" i="36"/>
  <c r="A38" i="36"/>
  <c r="K37" i="36"/>
  <c r="A37" i="36"/>
  <c r="K36" i="36"/>
  <c r="A36" i="36"/>
  <c r="K35" i="36"/>
  <c r="A35" i="36"/>
  <c r="K34" i="36"/>
  <c r="A34" i="36"/>
  <c r="K33" i="36"/>
  <c r="A33" i="36"/>
  <c r="K32" i="36"/>
  <c r="A32" i="36"/>
  <c r="K31" i="36"/>
  <c r="A31" i="36"/>
  <c r="K30" i="36"/>
  <c r="A30" i="36"/>
  <c r="K29" i="36"/>
  <c r="A29" i="36"/>
  <c r="K28" i="36"/>
  <c r="A28" i="36"/>
  <c r="K27" i="36"/>
  <c r="A27" i="36"/>
  <c r="K26" i="36"/>
  <c r="A26" i="36"/>
  <c r="K25" i="36"/>
  <c r="A25" i="36"/>
  <c r="K24" i="36"/>
  <c r="A24" i="36"/>
  <c r="K23" i="36"/>
  <c r="A23" i="36"/>
  <c r="K22" i="36"/>
  <c r="A22" i="36"/>
  <c r="K21" i="36"/>
  <c r="A21" i="36"/>
  <c r="K20" i="36"/>
  <c r="A20" i="36"/>
  <c r="K19" i="36"/>
  <c r="A19" i="36"/>
  <c r="K18" i="36"/>
  <c r="A18" i="36"/>
  <c r="K17" i="36"/>
  <c r="A17" i="36"/>
  <c r="K16" i="36"/>
  <c r="A16" i="36"/>
  <c r="K15" i="36"/>
  <c r="A15" i="36"/>
  <c r="K14" i="36"/>
  <c r="A14" i="36"/>
  <c r="K13" i="36"/>
  <c r="A13" i="36"/>
  <c r="K12" i="36"/>
  <c r="A12" i="36"/>
  <c r="K11" i="36"/>
  <c r="A11" i="36"/>
  <c r="K10" i="36"/>
  <c r="A10" i="36"/>
  <c r="K9" i="36"/>
  <c r="A9" i="36"/>
  <c r="K8" i="36"/>
  <c r="A8" i="36"/>
  <c r="K7" i="36"/>
  <c r="A7" i="36"/>
  <c r="K6" i="36"/>
  <c r="A6" i="36"/>
  <c r="K5" i="36"/>
  <c r="A5" i="36"/>
  <c r="I2" i="36"/>
  <c r="B2" i="36"/>
  <c r="A51" i="31"/>
  <c r="A50" i="31"/>
  <c r="A49" i="31"/>
  <c r="A48" i="31"/>
  <c r="A47" i="31"/>
  <c r="A46" i="31"/>
  <c r="A45" i="31"/>
  <c r="A44" i="31"/>
  <c r="A43" i="31"/>
  <c r="A42" i="31"/>
  <c r="A41" i="31"/>
  <c r="A40" i="31"/>
  <c r="A39" i="31"/>
  <c r="A38" i="31"/>
  <c r="A37" i="31"/>
  <c r="A36" i="31"/>
  <c r="A35" i="31"/>
  <c r="A34" i="31"/>
  <c r="A33" i="31"/>
  <c r="A32" i="31"/>
  <c r="A31" i="31"/>
  <c r="A30" i="31"/>
  <c r="A29" i="31"/>
  <c r="A28" i="31"/>
  <c r="A27" i="31"/>
  <c r="A26" i="31"/>
  <c r="A25" i="31"/>
  <c r="A24" i="31"/>
  <c r="A23" i="31"/>
  <c r="A22" i="31"/>
  <c r="A21" i="31"/>
  <c r="A20" i="31"/>
  <c r="A19" i="31"/>
  <c r="A18" i="31"/>
  <c r="A17" i="31"/>
  <c r="A16" i="31"/>
  <c r="A15" i="31"/>
  <c r="A14" i="31"/>
  <c r="A13" i="31"/>
  <c r="A12" i="31"/>
  <c r="A11" i="31"/>
  <c r="A10" i="31"/>
  <c r="A9" i="31"/>
  <c r="A8" i="31"/>
  <c r="A7" i="31"/>
  <c r="A6" i="31"/>
  <c r="A5" i="31"/>
  <c r="I2" i="31"/>
  <c r="B2" i="31"/>
  <c r="A51" i="30"/>
  <c r="A50" i="30"/>
  <c r="A49" i="30"/>
  <c r="A48" i="30"/>
  <c r="A47" i="30"/>
  <c r="A46" i="30"/>
  <c r="A45" i="30"/>
  <c r="A44" i="30"/>
  <c r="A43" i="30"/>
  <c r="A42" i="30"/>
  <c r="A41" i="30"/>
  <c r="A40" i="30"/>
  <c r="A39" i="30"/>
  <c r="A38" i="30"/>
  <c r="A37" i="30"/>
  <c r="A36" i="30"/>
  <c r="A35" i="30"/>
  <c r="A34" i="30"/>
  <c r="A33" i="30"/>
  <c r="A32" i="30"/>
  <c r="A31" i="30"/>
  <c r="A30" i="30"/>
  <c r="A29" i="30"/>
  <c r="A28" i="30"/>
  <c r="A27" i="30"/>
  <c r="A26" i="30"/>
  <c r="A25" i="30"/>
  <c r="A24" i="30"/>
  <c r="A23" i="30"/>
  <c r="A22" i="30"/>
  <c r="A21" i="30"/>
  <c r="A20" i="30"/>
  <c r="A19" i="30"/>
  <c r="A18" i="30"/>
  <c r="A17" i="30"/>
  <c r="A16" i="30"/>
  <c r="A15" i="30"/>
  <c r="A14" i="30"/>
  <c r="A13" i="30"/>
  <c r="A12" i="30"/>
  <c r="A11" i="30"/>
  <c r="A10" i="30"/>
  <c r="A9" i="30"/>
  <c r="A8" i="30"/>
  <c r="A7" i="30"/>
  <c r="A6" i="30"/>
  <c r="A5" i="30"/>
  <c r="I2" i="30"/>
  <c r="B2" i="30"/>
  <c r="K51" i="29"/>
  <c r="A51" i="29"/>
  <c r="K50" i="29"/>
  <c r="A50" i="29"/>
  <c r="K49" i="29"/>
  <c r="A49" i="29"/>
  <c r="K48" i="29"/>
  <c r="A48" i="29"/>
  <c r="K47" i="29"/>
  <c r="A47" i="29"/>
  <c r="K46" i="29"/>
  <c r="A46" i="29"/>
  <c r="K45" i="29"/>
  <c r="A45" i="29"/>
  <c r="K44" i="29"/>
  <c r="A44" i="29"/>
  <c r="K43" i="29"/>
  <c r="A43" i="29"/>
  <c r="K42" i="29"/>
  <c r="A42" i="29"/>
  <c r="K41" i="29"/>
  <c r="A41" i="29"/>
  <c r="K40" i="29"/>
  <c r="A40" i="29"/>
  <c r="K39" i="29"/>
  <c r="A39" i="29"/>
  <c r="K38" i="29"/>
  <c r="A38" i="29"/>
  <c r="K37" i="29"/>
  <c r="A37" i="29"/>
  <c r="K36" i="29"/>
  <c r="A36" i="29"/>
  <c r="K35" i="29"/>
  <c r="A35" i="29"/>
  <c r="K34" i="29"/>
  <c r="A34" i="29"/>
  <c r="K33" i="29"/>
  <c r="A33" i="29"/>
  <c r="K32" i="29"/>
  <c r="A32" i="29"/>
  <c r="K31" i="29"/>
  <c r="A31" i="29"/>
  <c r="K30" i="29"/>
  <c r="A30" i="29"/>
  <c r="K29" i="29"/>
  <c r="A29" i="29"/>
  <c r="K28" i="29"/>
  <c r="A28" i="29"/>
  <c r="K27" i="29"/>
  <c r="A27" i="29"/>
  <c r="K26" i="29"/>
  <c r="A26" i="29"/>
  <c r="K25" i="29"/>
  <c r="A25" i="29"/>
  <c r="K24" i="29"/>
  <c r="A24" i="29"/>
  <c r="K23" i="29"/>
  <c r="A23" i="29"/>
  <c r="K22" i="29"/>
  <c r="A22" i="29"/>
  <c r="K21" i="29"/>
  <c r="A21" i="29"/>
  <c r="K20" i="29"/>
  <c r="A20" i="29"/>
  <c r="K19" i="29"/>
  <c r="A19" i="29"/>
  <c r="K18" i="29"/>
  <c r="A18" i="29"/>
  <c r="K17" i="29"/>
  <c r="A17" i="29"/>
  <c r="K16" i="29"/>
  <c r="A16" i="29"/>
  <c r="K15" i="29"/>
  <c r="A15" i="29"/>
  <c r="K14" i="29"/>
  <c r="A14" i="29"/>
  <c r="K13" i="29"/>
  <c r="A13" i="29"/>
  <c r="K12" i="29"/>
  <c r="A12" i="29"/>
  <c r="K11" i="29"/>
  <c r="A11" i="29"/>
  <c r="K10" i="29"/>
  <c r="A10" i="29"/>
  <c r="K9" i="29"/>
  <c r="A9" i="29"/>
  <c r="K8" i="29"/>
  <c r="A8" i="29"/>
  <c r="K7" i="29"/>
  <c r="A7" i="29"/>
  <c r="K6" i="29"/>
  <c r="A6" i="29"/>
  <c r="K5" i="29"/>
  <c r="A5" i="29"/>
  <c r="I2" i="29"/>
  <c r="B2" i="29"/>
  <c r="K51" i="28"/>
  <c r="A51" i="28"/>
  <c r="K50" i="28"/>
  <c r="A50" i="28"/>
  <c r="K49" i="28"/>
  <c r="A49" i="28"/>
  <c r="K48" i="28"/>
  <c r="A48" i="28"/>
  <c r="K47" i="28"/>
  <c r="A47" i="28"/>
  <c r="K46" i="28"/>
  <c r="A46" i="28"/>
  <c r="K45" i="28"/>
  <c r="A45" i="28"/>
  <c r="K44" i="28"/>
  <c r="A44" i="28"/>
  <c r="K43" i="28"/>
  <c r="A43" i="28"/>
  <c r="K42" i="28"/>
  <c r="A42" i="28"/>
  <c r="K41" i="28"/>
  <c r="A41" i="28"/>
  <c r="K40" i="28"/>
  <c r="A40" i="28"/>
  <c r="K39" i="28"/>
  <c r="A39" i="28"/>
  <c r="K38" i="28"/>
  <c r="A38" i="28"/>
  <c r="K37" i="28"/>
  <c r="A37" i="28"/>
  <c r="K36" i="28"/>
  <c r="A36" i="28"/>
  <c r="K35" i="28"/>
  <c r="A35" i="28"/>
  <c r="K34" i="28"/>
  <c r="A34" i="28"/>
  <c r="K33" i="28"/>
  <c r="A33" i="28"/>
  <c r="K32" i="28"/>
  <c r="A32" i="28"/>
  <c r="K31" i="28"/>
  <c r="A31" i="28"/>
  <c r="K30" i="28"/>
  <c r="A30" i="28"/>
  <c r="K29" i="28"/>
  <c r="A29" i="28"/>
  <c r="K28" i="28"/>
  <c r="A28" i="28"/>
  <c r="K27" i="28"/>
  <c r="A27" i="28"/>
  <c r="K26" i="28"/>
  <c r="A26" i="28"/>
  <c r="K25" i="28"/>
  <c r="A25" i="28"/>
  <c r="K24" i="28"/>
  <c r="A24" i="28"/>
  <c r="K23" i="28"/>
  <c r="A23" i="28"/>
  <c r="K22" i="28"/>
  <c r="A22" i="28"/>
  <c r="K21" i="28"/>
  <c r="A21" i="28"/>
  <c r="K20" i="28"/>
  <c r="A20" i="28"/>
  <c r="K19" i="28"/>
  <c r="A19" i="28"/>
  <c r="K18" i="28"/>
  <c r="A18" i="28"/>
  <c r="K17" i="28"/>
  <c r="A17" i="28"/>
  <c r="K16" i="28"/>
  <c r="A16" i="28"/>
  <c r="K15" i="28"/>
  <c r="A15" i="28"/>
  <c r="K14" i="28"/>
  <c r="A14" i="28"/>
  <c r="K13" i="28"/>
  <c r="A13" i="28"/>
  <c r="K12" i="28"/>
  <c r="A12" i="28"/>
  <c r="K11" i="28"/>
  <c r="A11" i="28"/>
  <c r="K10" i="28"/>
  <c r="A10" i="28"/>
  <c r="K9" i="28"/>
  <c r="A9" i="28"/>
  <c r="K8" i="28"/>
  <c r="A8" i="28"/>
  <c r="K7" i="28"/>
  <c r="A7" i="28"/>
  <c r="K6" i="28"/>
  <c r="A6" i="28"/>
  <c r="K5" i="28"/>
  <c r="A5" i="28"/>
  <c r="I2" i="28"/>
  <c r="B2" i="28"/>
  <c r="K51" i="27"/>
  <c r="A51" i="27"/>
  <c r="K50" i="27"/>
  <c r="A50" i="27"/>
  <c r="K49" i="27"/>
  <c r="A49" i="27"/>
  <c r="K48" i="27"/>
  <c r="A48" i="27"/>
  <c r="K47" i="27"/>
  <c r="A47" i="27"/>
  <c r="K46" i="27"/>
  <c r="A46" i="27"/>
  <c r="K45" i="27"/>
  <c r="A45" i="27"/>
  <c r="K44" i="27"/>
  <c r="A44" i="27"/>
  <c r="K43" i="27"/>
  <c r="A43" i="27"/>
  <c r="K42" i="27"/>
  <c r="A42" i="27"/>
  <c r="K41" i="27"/>
  <c r="A41" i="27"/>
  <c r="K40" i="27"/>
  <c r="A40" i="27"/>
  <c r="K39" i="27"/>
  <c r="A39" i="27"/>
  <c r="K38" i="27"/>
  <c r="A38" i="27"/>
  <c r="K37" i="27"/>
  <c r="A37" i="27"/>
  <c r="K36" i="27"/>
  <c r="A36" i="27"/>
  <c r="K35" i="27"/>
  <c r="A35" i="27"/>
  <c r="K34" i="27"/>
  <c r="A34" i="27"/>
  <c r="K33" i="27"/>
  <c r="A33" i="27"/>
  <c r="K32" i="27"/>
  <c r="A32" i="27"/>
  <c r="K31" i="27"/>
  <c r="A31" i="27"/>
  <c r="K30" i="27"/>
  <c r="A30" i="27"/>
  <c r="K29" i="27"/>
  <c r="A29" i="27"/>
  <c r="K28" i="27"/>
  <c r="A28" i="27"/>
  <c r="K27" i="27"/>
  <c r="A27" i="27"/>
  <c r="K26" i="27"/>
  <c r="A26" i="27"/>
  <c r="K25" i="27"/>
  <c r="A25" i="27"/>
  <c r="K24" i="27"/>
  <c r="A24" i="27"/>
  <c r="K23" i="27"/>
  <c r="A23" i="27"/>
  <c r="K22" i="27"/>
  <c r="A22" i="27"/>
  <c r="K21" i="27"/>
  <c r="A21" i="27"/>
  <c r="K20" i="27"/>
  <c r="A20" i="27"/>
  <c r="K19" i="27"/>
  <c r="A19" i="27"/>
  <c r="K18" i="27"/>
  <c r="A18" i="27"/>
  <c r="K17" i="27"/>
  <c r="A17" i="27"/>
  <c r="K16" i="27"/>
  <c r="A16" i="27"/>
  <c r="K15" i="27"/>
  <c r="A15" i="27"/>
  <c r="K14" i="27"/>
  <c r="A14" i="27"/>
  <c r="K13" i="27"/>
  <c r="A13" i="27"/>
  <c r="K12" i="27"/>
  <c r="A12" i="27"/>
  <c r="K11" i="27"/>
  <c r="A11" i="27"/>
  <c r="K10" i="27"/>
  <c r="A10" i="27"/>
  <c r="K9" i="27"/>
  <c r="A9" i="27"/>
  <c r="K8" i="27"/>
  <c r="A8" i="27"/>
  <c r="K7" i="27"/>
  <c r="A7" i="27"/>
  <c r="K6" i="27"/>
  <c r="A6" i="27"/>
  <c r="K5" i="27"/>
  <c r="A5" i="27"/>
  <c r="I2" i="27"/>
  <c r="B2" i="27"/>
  <c r="A51" i="24"/>
  <c r="A50" i="24"/>
  <c r="A49" i="24"/>
  <c r="A48" i="24"/>
  <c r="A47" i="24"/>
  <c r="A46" i="24"/>
  <c r="A45" i="24"/>
  <c r="A44" i="24"/>
  <c r="A43" i="24"/>
  <c r="A42" i="24"/>
  <c r="A41" i="24"/>
  <c r="A40" i="24"/>
  <c r="A39" i="24"/>
  <c r="A38" i="24"/>
  <c r="A37" i="24"/>
  <c r="A36" i="24"/>
  <c r="A35" i="24"/>
  <c r="A34" i="24"/>
  <c r="A33" i="24"/>
  <c r="A32" i="24"/>
  <c r="A31" i="24"/>
  <c r="A30" i="24"/>
  <c r="A29" i="24"/>
  <c r="A28" i="24"/>
  <c r="A27" i="24"/>
  <c r="A26" i="24"/>
  <c r="A25" i="24"/>
  <c r="A24" i="24"/>
  <c r="A23" i="24"/>
  <c r="A22" i="24"/>
  <c r="A21" i="24"/>
  <c r="A20" i="24"/>
  <c r="A19" i="24"/>
  <c r="A18" i="24"/>
  <c r="A17" i="24"/>
  <c r="A16" i="24"/>
  <c r="A15" i="24"/>
  <c r="A14" i="24"/>
  <c r="A13" i="24"/>
  <c r="A12" i="24"/>
  <c r="A11" i="24"/>
  <c r="A10" i="24"/>
  <c r="A9" i="24"/>
  <c r="A8" i="24"/>
  <c r="A7" i="24"/>
  <c r="A6" i="24"/>
  <c r="A5" i="24"/>
  <c r="I2" i="24"/>
  <c r="B2" i="24"/>
  <c r="A51" i="23"/>
  <c r="A50" i="23"/>
  <c r="A49" i="23"/>
  <c r="A48" i="23"/>
  <c r="A47" i="23"/>
  <c r="A46" i="23"/>
  <c r="A45" i="23"/>
  <c r="A44" i="23"/>
  <c r="A43" i="23"/>
  <c r="A42" i="23"/>
  <c r="A41" i="23"/>
  <c r="A40" i="23"/>
  <c r="A39" i="23"/>
  <c r="A38" i="23"/>
  <c r="A37" i="23"/>
  <c r="A36" i="23"/>
  <c r="A35" i="23"/>
  <c r="A34" i="23"/>
  <c r="A33" i="23"/>
  <c r="A32" i="23"/>
  <c r="A31" i="23"/>
  <c r="A30" i="23"/>
  <c r="A29" i="23"/>
  <c r="A28" i="23"/>
  <c r="A27" i="23"/>
  <c r="A26" i="23"/>
  <c r="A25" i="23"/>
  <c r="A24" i="23"/>
  <c r="A23" i="23"/>
  <c r="A22" i="23"/>
  <c r="A21" i="23"/>
  <c r="A20" i="23"/>
  <c r="A19" i="23"/>
  <c r="A18" i="23"/>
  <c r="A17" i="23"/>
  <c r="A16" i="23"/>
  <c r="A15" i="23"/>
  <c r="A14" i="23"/>
  <c r="A13" i="23"/>
  <c r="A12" i="23"/>
  <c r="A11" i="23"/>
  <c r="A10" i="23"/>
  <c r="A9" i="23"/>
  <c r="A8" i="23"/>
  <c r="A7" i="23"/>
  <c r="A6" i="23"/>
  <c r="A5" i="23"/>
  <c r="I2" i="23"/>
  <c r="B2" i="23"/>
  <c r="K51" i="22"/>
  <c r="A51" i="22"/>
  <c r="K50" i="22"/>
  <c r="A50" i="22"/>
  <c r="K49" i="22"/>
  <c r="A49" i="22"/>
  <c r="K48" i="22"/>
  <c r="A48" i="22"/>
  <c r="K47" i="22"/>
  <c r="A47" i="22"/>
  <c r="K46" i="22"/>
  <c r="A46" i="22"/>
  <c r="K45" i="22"/>
  <c r="A45" i="22"/>
  <c r="K44" i="22"/>
  <c r="A44" i="22"/>
  <c r="K43" i="22"/>
  <c r="A43" i="22"/>
  <c r="K42" i="22"/>
  <c r="A42" i="22"/>
  <c r="K41" i="22"/>
  <c r="A41" i="22"/>
  <c r="K40" i="22"/>
  <c r="A40" i="22"/>
  <c r="K39" i="22"/>
  <c r="A39" i="22"/>
  <c r="K38" i="22"/>
  <c r="A38" i="22"/>
  <c r="K37" i="22"/>
  <c r="A37" i="22"/>
  <c r="K36" i="22"/>
  <c r="A36" i="22"/>
  <c r="K35" i="22"/>
  <c r="A35" i="22"/>
  <c r="K34" i="22"/>
  <c r="A34" i="22"/>
  <c r="K33" i="22"/>
  <c r="A33" i="22"/>
  <c r="K32" i="22"/>
  <c r="A32" i="22"/>
  <c r="K31" i="22"/>
  <c r="A31" i="22"/>
  <c r="K30" i="22"/>
  <c r="A30" i="22"/>
  <c r="K29" i="22"/>
  <c r="A29" i="22"/>
  <c r="K28" i="22"/>
  <c r="A28" i="22"/>
  <c r="K27" i="22"/>
  <c r="A27" i="22"/>
  <c r="K26" i="22"/>
  <c r="A26" i="22"/>
  <c r="K25" i="22"/>
  <c r="A25" i="22"/>
  <c r="K24" i="22"/>
  <c r="A24" i="22"/>
  <c r="K23" i="22"/>
  <c r="A23" i="22"/>
  <c r="K22" i="22"/>
  <c r="A22" i="22"/>
  <c r="K21" i="22"/>
  <c r="A21" i="22"/>
  <c r="K20" i="22"/>
  <c r="A20" i="22"/>
  <c r="K19" i="22"/>
  <c r="A19" i="22"/>
  <c r="K18" i="22"/>
  <c r="A18" i="22"/>
  <c r="K17" i="22"/>
  <c r="A17" i="22"/>
  <c r="K16" i="22"/>
  <c r="A16" i="22"/>
  <c r="K15" i="22"/>
  <c r="A15" i="22"/>
  <c r="K14" i="22"/>
  <c r="A14" i="22"/>
  <c r="K13" i="22"/>
  <c r="A13" i="22"/>
  <c r="K12" i="22"/>
  <c r="A12" i="22"/>
  <c r="K11" i="22"/>
  <c r="A11" i="22"/>
  <c r="K10" i="22"/>
  <c r="A10" i="22"/>
  <c r="K9" i="22"/>
  <c r="A9" i="22"/>
  <c r="K8" i="22"/>
  <c r="A8" i="22"/>
  <c r="K7" i="22"/>
  <c r="A7" i="22"/>
  <c r="K6" i="22"/>
  <c r="A6" i="22"/>
  <c r="K5" i="22"/>
  <c r="A5" i="22"/>
  <c r="I2" i="22"/>
  <c r="B2" i="22"/>
  <c r="K51" i="21"/>
  <c r="A51" i="21"/>
  <c r="K50" i="21"/>
  <c r="A50" i="21"/>
  <c r="K49" i="21"/>
  <c r="A49" i="21"/>
  <c r="K48" i="21"/>
  <c r="A48" i="21"/>
  <c r="K47" i="21"/>
  <c r="A47" i="21"/>
  <c r="K46" i="21"/>
  <c r="A46" i="21"/>
  <c r="K45" i="21"/>
  <c r="A45" i="21"/>
  <c r="K44" i="21"/>
  <c r="A44" i="21"/>
  <c r="K43" i="21"/>
  <c r="A43" i="21"/>
  <c r="K42" i="21"/>
  <c r="A42" i="21"/>
  <c r="K41" i="21"/>
  <c r="A41" i="21"/>
  <c r="K40" i="21"/>
  <c r="A40" i="21"/>
  <c r="K39" i="21"/>
  <c r="A39" i="21"/>
  <c r="K38" i="21"/>
  <c r="A38" i="21"/>
  <c r="K37" i="21"/>
  <c r="A37" i="21"/>
  <c r="K36" i="21"/>
  <c r="A36" i="21"/>
  <c r="K35" i="21"/>
  <c r="A35" i="21"/>
  <c r="K34" i="21"/>
  <c r="A34" i="21"/>
  <c r="K33" i="21"/>
  <c r="A33" i="21"/>
  <c r="K32" i="21"/>
  <c r="A32" i="21"/>
  <c r="K31" i="21"/>
  <c r="A31" i="21"/>
  <c r="K30" i="21"/>
  <c r="A30" i="21"/>
  <c r="K29" i="21"/>
  <c r="A29" i="21"/>
  <c r="K28" i="21"/>
  <c r="A28" i="21"/>
  <c r="K27" i="21"/>
  <c r="A27" i="21"/>
  <c r="K26" i="21"/>
  <c r="A26" i="21"/>
  <c r="K25" i="21"/>
  <c r="A25" i="21"/>
  <c r="K24" i="21"/>
  <c r="A24" i="21"/>
  <c r="K23" i="21"/>
  <c r="A23" i="21"/>
  <c r="K22" i="21"/>
  <c r="A22" i="21"/>
  <c r="K21" i="21"/>
  <c r="A21" i="21"/>
  <c r="K20" i="21"/>
  <c r="A20" i="21"/>
  <c r="K19" i="21"/>
  <c r="A19" i="21"/>
  <c r="K18" i="21"/>
  <c r="A18" i="21"/>
  <c r="K17" i="21"/>
  <c r="A17" i="21"/>
  <c r="K16" i="21"/>
  <c r="A16" i="21"/>
  <c r="K15" i="21"/>
  <c r="A15" i="21"/>
  <c r="K14" i="21"/>
  <c r="A14" i="21"/>
  <c r="K13" i="21"/>
  <c r="A13" i="21"/>
  <c r="K12" i="21"/>
  <c r="A12" i="21"/>
  <c r="K11" i="21"/>
  <c r="A11" i="21"/>
  <c r="K10" i="21"/>
  <c r="A10" i="21"/>
  <c r="K9" i="21"/>
  <c r="A9" i="21"/>
  <c r="K8" i="21"/>
  <c r="A8" i="21"/>
  <c r="K7" i="21"/>
  <c r="A7" i="21"/>
  <c r="K6" i="21"/>
  <c r="A6" i="21"/>
  <c r="K5" i="21"/>
  <c r="A5" i="21"/>
  <c r="I2" i="21"/>
  <c r="B2" i="21"/>
  <c r="K51" i="20"/>
  <c r="A51" i="20"/>
  <c r="K50" i="20"/>
  <c r="A50" i="20"/>
  <c r="K49" i="20"/>
  <c r="A49" i="20"/>
  <c r="K48" i="20"/>
  <c r="A48" i="20"/>
  <c r="K47" i="20"/>
  <c r="A47" i="20"/>
  <c r="K46" i="20"/>
  <c r="A46" i="20"/>
  <c r="K45" i="20"/>
  <c r="A45" i="20"/>
  <c r="K44" i="20"/>
  <c r="A44" i="20"/>
  <c r="K43" i="20"/>
  <c r="A43" i="20"/>
  <c r="K42" i="20"/>
  <c r="A42" i="20"/>
  <c r="K41" i="20"/>
  <c r="A41" i="20"/>
  <c r="K40" i="20"/>
  <c r="A40" i="20"/>
  <c r="K39" i="20"/>
  <c r="A39" i="20"/>
  <c r="K38" i="20"/>
  <c r="A38" i="20"/>
  <c r="K37" i="20"/>
  <c r="A37" i="20"/>
  <c r="K36" i="20"/>
  <c r="A36" i="20"/>
  <c r="K35" i="20"/>
  <c r="A35" i="20"/>
  <c r="K34" i="20"/>
  <c r="A34" i="20"/>
  <c r="K33" i="20"/>
  <c r="A33" i="20"/>
  <c r="K32" i="20"/>
  <c r="A32" i="20"/>
  <c r="K31" i="20"/>
  <c r="A31" i="20"/>
  <c r="K30" i="20"/>
  <c r="A30" i="20"/>
  <c r="K29" i="20"/>
  <c r="A29" i="20"/>
  <c r="K28" i="20"/>
  <c r="A28" i="20"/>
  <c r="K27" i="20"/>
  <c r="A27" i="20"/>
  <c r="K26" i="20"/>
  <c r="A26" i="20"/>
  <c r="K25" i="20"/>
  <c r="A25" i="20"/>
  <c r="K24" i="20"/>
  <c r="A24" i="20"/>
  <c r="K23" i="20"/>
  <c r="A23" i="20"/>
  <c r="K22" i="20"/>
  <c r="A22" i="20"/>
  <c r="K21" i="20"/>
  <c r="A21" i="20"/>
  <c r="K20" i="20"/>
  <c r="A20" i="20"/>
  <c r="K19" i="20"/>
  <c r="A19" i="20"/>
  <c r="K18" i="20"/>
  <c r="A18" i="20"/>
  <c r="K17" i="20"/>
  <c r="A17" i="20"/>
  <c r="K16" i="20"/>
  <c r="A16" i="20"/>
  <c r="K15" i="20"/>
  <c r="A15" i="20"/>
  <c r="K14" i="20"/>
  <c r="A14" i="20"/>
  <c r="K13" i="20"/>
  <c r="A13" i="20"/>
  <c r="K12" i="20"/>
  <c r="A12" i="20"/>
  <c r="K11" i="20"/>
  <c r="A11" i="20"/>
  <c r="K10" i="20"/>
  <c r="A10" i="20"/>
  <c r="K9" i="20"/>
  <c r="A9" i="20"/>
  <c r="K8" i="20"/>
  <c r="A8" i="20"/>
  <c r="K7" i="20"/>
  <c r="A7" i="20"/>
  <c r="K6" i="20"/>
  <c r="A6" i="20"/>
  <c r="K5" i="20"/>
  <c r="A5" i="20"/>
  <c r="I2" i="20"/>
  <c r="B2" i="20"/>
  <c r="A51" i="19"/>
  <c r="A50" i="19"/>
  <c r="A49" i="19"/>
  <c r="A48" i="19"/>
  <c r="A47" i="19"/>
  <c r="A46" i="19"/>
  <c r="A45" i="19"/>
  <c r="A44" i="19"/>
  <c r="A43" i="19"/>
  <c r="A42" i="19"/>
  <c r="A41" i="19"/>
  <c r="A40" i="19"/>
  <c r="A39" i="19"/>
  <c r="A38" i="19"/>
  <c r="A37" i="19"/>
  <c r="A36" i="19"/>
  <c r="A35" i="19"/>
  <c r="A34" i="19"/>
  <c r="A33" i="19"/>
  <c r="A32" i="19"/>
  <c r="A31" i="19"/>
  <c r="A30" i="19"/>
  <c r="A29" i="19"/>
  <c r="A28" i="19"/>
  <c r="A27" i="19"/>
  <c r="A26" i="19"/>
  <c r="A25" i="19"/>
  <c r="A24" i="19"/>
  <c r="A23" i="19"/>
  <c r="A22" i="19"/>
  <c r="A21" i="19"/>
  <c r="A20" i="19"/>
  <c r="A19" i="19"/>
  <c r="A18" i="19"/>
  <c r="A17" i="19"/>
  <c r="A16" i="19"/>
  <c r="A15" i="19"/>
  <c r="A14" i="19"/>
  <c r="A13" i="19"/>
  <c r="A12" i="19"/>
  <c r="A11" i="19"/>
  <c r="A10" i="19"/>
  <c r="A9" i="19"/>
  <c r="A8" i="19"/>
  <c r="A7" i="19"/>
  <c r="A6" i="19"/>
  <c r="A5" i="19"/>
  <c r="I2" i="19"/>
  <c r="B2" i="19"/>
  <c r="A51" i="18"/>
  <c r="A50" i="18"/>
  <c r="A49" i="18"/>
  <c r="A48" i="18"/>
  <c r="A47" i="18"/>
  <c r="A46" i="18"/>
  <c r="A45" i="18"/>
  <c r="A44" i="18"/>
  <c r="A43" i="18"/>
  <c r="A42" i="18"/>
  <c r="A41" i="18"/>
  <c r="A40" i="18"/>
  <c r="A39" i="18"/>
  <c r="A38" i="18"/>
  <c r="A37" i="18"/>
  <c r="A36" i="18"/>
  <c r="A35" i="18"/>
  <c r="A34" i="18"/>
  <c r="A33" i="18"/>
  <c r="A32" i="18"/>
  <c r="A31" i="18"/>
  <c r="A30" i="18"/>
  <c r="A29" i="18"/>
  <c r="A28" i="18"/>
  <c r="A27" i="18"/>
  <c r="A26" i="18"/>
  <c r="A25" i="18"/>
  <c r="A24" i="18"/>
  <c r="A23" i="18"/>
  <c r="A22" i="18"/>
  <c r="A21" i="18"/>
  <c r="A20" i="18"/>
  <c r="A19" i="18"/>
  <c r="A18" i="18"/>
  <c r="A17" i="18"/>
  <c r="A16" i="18"/>
  <c r="A15" i="18"/>
  <c r="A14" i="18"/>
  <c r="A13" i="18"/>
  <c r="A12" i="18"/>
  <c r="A11" i="18"/>
  <c r="A10" i="18"/>
  <c r="A9" i="18"/>
  <c r="A8" i="18"/>
  <c r="A7" i="18"/>
  <c r="A6" i="18"/>
  <c r="A5" i="18"/>
  <c r="I2" i="18"/>
  <c r="B2" i="18"/>
  <c r="A51" i="17"/>
  <c r="A50" i="17"/>
  <c r="A49" i="17"/>
  <c r="A48" i="17"/>
  <c r="A47" i="17"/>
  <c r="A46" i="17"/>
  <c r="A45" i="17"/>
  <c r="A44" i="17"/>
  <c r="A43" i="17"/>
  <c r="A42" i="17"/>
  <c r="A41" i="17"/>
  <c r="A40" i="17"/>
  <c r="A39" i="17"/>
  <c r="A38" i="17"/>
  <c r="A37" i="17"/>
  <c r="A36" i="17"/>
  <c r="A35" i="17"/>
  <c r="A34" i="17"/>
  <c r="A33" i="17"/>
  <c r="A32" i="17"/>
  <c r="A31" i="17"/>
  <c r="A30" i="17"/>
  <c r="A29" i="17"/>
  <c r="A28" i="17"/>
  <c r="A27" i="17"/>
  <c r="A26" i="17"/>
  <c r="A25" i="17"/>
  <c r="A24" i="17"/>
  <c r="A23" i="17"/>
  <c r="A22" i="17"/>
  <c r="A21" i="17"/>
  <c r="A20" i="17"/>
  <c r="A19" i="17"/>
  <c r="A18" i="17"/>
  <c r="A17" i="17"/>
  <c r="A16" i="17"/>
  <c r="A15" i="17"/>
  <c r="A14" i="17"/>
  <c r="A13" i="17"/>
  <c r="A12" i="17"/>
  <c r="A11" i="17"/>
  <c r="A10" i="17"/>
  <c r="A9" i="17"/>
  <c r="A8" i="17"/>
  <c r="A7" i="17"/>
  <c r="A6" i="17"/>
  <c r="A5" i="17"/>
  <c r="I2" i="17"/>
  <c r="B2" i="17"/>
  <c r="A51" i="16"/>
  <c r="A50" i="16"/>
  <c r="A49" i="16"/>
  <c r="A48" i="16"/>
  <c r="A47" i="16"/>
  <c r="A46" i="16"/>
  <c r="A45" i="16"/>
  <c r="A44" i="16"/>
  <c r="A43" i="16"/>
  <c r="A42" i="16"/>
  <c r="A41" i="16"/>
  <c r="A40" i="16"/>
  <c r="A39" i="16"/>
  <c r="A38" i="16"/>
  <c r="A37" i="16"/>
  <c r="A36" i="16"/>
  <c r="A35" i="16"/>
  <c r="A34" i="16"/>
  <c r="A33" i="16"/>
  <c r="A32" i="16"/>
  <c r="A31" i="16"/>
  <c r="A30" i="16"/>
  <c r="A29" i="16"/>
  <c r="A28" i="16"/>
  <c r="A27" i="16"/>
  <c r="A26" i="16"/>
  <c r="A25" i="16"/>
  <c r="A24" i="16"/>
  <c r="A23" i="16"/>
  <c r="A22" i="16"/>
  <c r="A21" i="16"/>
  <c r="A20" i="16"/>
  <c r="A19" i="16"/>
  <c r="A18" i="16"/>
  <c r="A17" i="16"/>
  <c r="A16" i="16"/>
  <c r="A15" i="16"/>
  <c r="A14" i="16"/>
  <c r="A13" i="16"/>
  <c r="A12" i="16"/>
  <c r="A11" i="16"/>
  <c r="A10" i="16"/>
  <c r="A9" i="16"/>
  <c r="A8" i="16"/>
  <c r="A7" i="16"/>
  <c r="A6" i="16"/>
  <c r="A5" i="16"/>
  <c r="I2" i="16"/>
  <c r="B2" i="16"/>
  <c r="A51" i="15"/>
  <c r="A50" i="15"/>
  <c r="A49" i="15"/>
  <c r="A48" i="15"/>
  <c r="A47" i="15"/>
  <c r="A46" i="15"/>
  <c r="A45" i="15"/>
  <c r="A44" i="15"/>
  <c r="A43" i="15"/>
  <c r="A42" i="15"/>
  <c r="A41" i="15"/>
  <c r="A40" i="15"/>
  <c r="A39" i="15"/>
  <c r="A38" i="15"/>
  <c r="A37" i="15"/>
  <c r="A36" i="15"/>
  <c r="A35" i="15"/>
  <c r="A34" i="15"/>
  <c r="A33" i="15"/>
  <c r="A32" i="15"/>
  <c r="A31" i="15"/>
  <c r="A30" i="15"/>
  <c r="A29" i="15"/>
  <c r="A28" i="15"/>
  <c r="A27" i="15"/>
  <c r="A26" i="15"/>
  <c r="A25" i="15"/>
  <c r="A24" i="15"/>
  <c r="A23" i="15"/>
  <c r="A22" i="15"/>
  <c r="A21" i="15"/>
  <c r="A20" i="15"/>
  <c r="A19" i="15"/>
  <c r="A18" i="15"/>
  <c r="A17" i="15"/>
  <c r="A16" i="15"/>
  <c r="A15" i="15"/>
  <c r="A14" i="15"/>
  <c r="A13" i="15"/>
  <c r="A12" i="15"/>
  <c r="A11" i="15"/>
  <c r="A10" i="15"/>
  <c r="A9" i="15"/>
  <c r="A8" i="15"/>
  <c r="A7" i="15"/>
  <c r="A6" i="15"/>
  <c r="A5" i="15"/>
  <c r="I2" i="15"/>
  <c r="B2" i="15"/>
  <c r="A51" i="12"/>
  <c r="A50" i="12"/>
  <c r="A49" i="12"/>
  <c r="A48" i="12"/>
  <c r="A47" i="12"/>
  <c r="A46" i="12"/>
  <c r="A45" i="12"/>
  <c r="A44" i="12"/>
  <c r="A43" i="12"/>
  <c r="A42" i="12"/>
  <c r="A41" i="12"/>
  <c r="A40" i="12"/>
  <c r="A39" i="12"/>
  <c r="A38" i="12"/>
  <c r="A37" i="12"/>
  <c r="A36" i="12"/>
  <c r="A35" i="12"/>
  <c r="A34" i="12"/>
  <c r="A33" i="12"/>
  <c r="A32" i="12"/>
  <c r="A31" i="12"/>
  <c r="A30" i="12"/>
  <c r="A29" i="12"/>
  <c r="A28" i="12"/>
  <c r="A27" i="12"/>
  <c r="A26" i="12"/>
  <c r="A25" i="12"/>
  <c r="A24" i="12"/>
  <c r="A23" i="12"/>
  <c r="A22" i="12"/>
  <c r="A21" i="12"/>
  <c r="A20" i="12"/>
  <c r="A19" i="12"/>
  <c r="A18" i="12"/>
  <c r="A17" i="12"/>
  <c r="A16" i="12"/>
  <c r="A15" i="12"/>
  <c r="A14" i="12"/>
  <c r="A13" i="12"/>
  <c r="A12" i="12"/>
  <c r="A11" i="12"/>
  <c r="A10" i="12"/>
  <c r="A9" i="12"/>
  <c r="A8" i="12"/>
  <c r="A7" i="12"/>
  <c r="A6" i="12"/>
  <c r="A5" i="12"/>
  <c r="I2" i="12"/>
  <c r="B2" i="12"/>
  <c r="A51" i="11"/>
  <c r="A50" i="11"/>
  <c r="A49" i="11"/>
  <c r="A48" i="11"/>
  <c r="A47" i="11"/>
  <c r="A46" i="11"/>
  <c r="A45" i="11"/>
  <c r="A44" i="11"/>
  <c r="A43" i="11"/>
  <c r="A42" i="11"/>
  <c r="A41" i="11"/>
  <c r="A40" i="11"/>
  <c r="A39" i="11"/>
  <c r="A38" i="11"/>
  <c r="A37" i="11"/>
  <c r="A36" i="11"/>
  <c r="A35" i="11"/>
  <c r="A34" i="11"/>
  <c r="A33" i="11"/>
  <c r="A32" i="11"/>
  <c r="A31" i="11"/>
  <c r="A30" i="11"/>
  <c r="A29" i="11"/>
  <c r="A28" i="11"/>
  <c r="A27" i="11"/>
  <c r="A26" i="11"/>
  <c r="A25" i="11"/>
  <c r="A24" i="11"/>
  <c r="A23" i="11"/>
  <c r="A22" i="11"/>
  <c r="A21" i="11"/>
  <c r="A20" i="11"/>
  <c r="A19" i="11"/>
  <c r="A18" i="11"/>
  <c r="A17" i="11"/>
  <c r="A16" i="11"/>
  <c r="A15" i="11"/>
  <c r="A14" i="11"/>
  <c r="A13" i="11"/>
  <c r="A12" i="11"/>
  <c r="A11" i="11"/>
  <c r="A10" i="11"/>
  <c r="A9" i="11"/>
  <c r="A8" i="11"/>
  <c r="A7" i="11"/>
  <c r="A6" i="11"/>
  <c r="A5" i="11"/>
  <c r="I2" i="11"/>
  <c r="B2" i="11"/>
  <c r="A51" i="8"/>
  <c r="A50" i="8"/>
  <c r="A49" i="8"/>
  <c r="A48" i="8"/>
  <c r="A47" i="8"/>
  <c r="A46" i="8"/>
  <c r="A45" i="8"/>
  <c r="A44" i="8"/>
  <c r="A43" i="8"/>
  <c r="A42" i="8"/>
  <c r="A41" i="8"/>
  <c r="A40" i="8"/>
  <c r="A39" i="8"/>
  <c r="A38" i="8"/>
  <c r="A37" i="8"/>
  <c r="A36" i="8"/>
  <c r="A35" i="8"/>
  <c r="A34" i="8"/>
  <c r="A33" i="8"/>
  <c r="A32" i="8"/>
  <c r="A31" i="8"/>
  <c r="A30" i="8"/>
  <c r="A29" i="8"/>
  <c r="A28" i="8"/>
  <c r="A27" i="8"/>
  <c r="A26" i="8"/>
  <c r="A25" i="8"/>
  <c r="A24" i="8"/>
  <c r="A23" i="8"/>
  <c r="A22" i="8"/>
  <c r="A21" i="8"/>
  <c r="A20" i="8"/>
  <c r="A19" i="8"/>
  <c r="A18" i="8"/>
  <c r="A17" i="8"/>
  <c r="A16" i="8"/>
  <c r="A15" i="8"/>
  <c r="A14" i="8"/>
  <c r="A13" i="8"/>
  <c r="A12" i="8"/>
  <c r="A11" i="8"/>
  <c r="A10" i="8"/>
  <c r="A9" i="8"/>
  <c r="A8" i="8"/>
  <c r="A7" i="8"/>
  <c r="A6" i="8"/>
  <c r="A5" i="8"/>
  <c r="I2" i="8"/>
  <c r="B2" i="8"/>
  <c r="A51" i="7" l="1"/>
  <c r="A50" i="7"/>
  <c r="A49" i="7"/>
  <c r="A48" i="7"/>
  <c r="A47" i="7"/>
  <c r="A46" i="7"/>
  <c r="A44" i="7"/>
  <c r="A43" i="7"/>
  <c r="A42" i="7"/>
  <c r="A41" i="7"/>
  <c r="A40" i="7"/>
  <c r="A39" i="7"/>
  <c r="A38" i="7"/>
  <c r="A37" i="7"/>
  <c r="A36" i="7"/>
  <c r="A35" i="7"/>
  <c r="A34" i="7"/>
  <c r="A33" i="7"/>
  <c r="A32" i="7"/>
  <c r="A31" i="7"/>
  <c r="A30" i="7"/>
  <c r="A29" i="7"/>
  <c r="A28" i="7"/>
  <c r="A27" i="7"/>
  <c r="A26" i="7"/>
  <c r="A25" i="7"/>
  <c r="A24" i="7"/>
  <c r="A23" i="7"/>
  <c r="A22" i="7"/>
  <c r="A21" i="7"/>
  <c r="A20" i="7"/>
  <c r="A19" i="7"/>
  <c r="A18" i="7"/>
  <c r="A17" i="7"/>
  <c r="A16" i="7"/>
  <c r="A15" i="7"/>
  <c r="A14" i="7"/>
  <c r="A13" i="7"/>
  <c r="A12" i="7"/>
  <c r="A11" i="7"/>
  <c r="A10" i="7"/>
  <c r="A9" i="7"/>
  <c r="A8" i="7"/>
  <c r="A7" i="7"/>
  <c r="A6" i="7"/>
  <c r="A5" i="7"/>
  <c r="I2" i="7"/>
  <c r="B2" i="7"/>
  <c r="A51" i="6"/>
  <c r="A50" i="6"/>
  <c r="A49" i="6"/>
  <c r="A48" i="6"/>
  <c r="A47" i="6"/>
  <c r="A46" i="6"/>
  <c r="A45" i="6"/>
  <c r="A44" i="6"/>
  <c r="A43" i="6"/>
  <c r="A42" i="6"/>
  <c r="A41" i="6"/>
  <c r="A40" i="6"/>
  <c r="A39" i="6"/>
  <c r="A38" i="6"/>
  <c r="A37" i="6"/>
  <c r="A36" i="6"/>
  <c r="A35" i="6"/>
  <c r="A34" i="6"/>
  <c r="A33" i="6"/>
  <c r="A32" i="6"/>
  <c r="A31" i="6"/>
  <c r="A30" i="6"/>
  <c r="A29" i="6"/>
  <c r="A28" i="6"/>
  <c r="A27" i="6"/>
  <c r="A26" i="6"/>
  <c r="A25" i="6"/>
  <c r="A24" i="6"/>
  <c r="A23" i="6"/>
  <c r="A22" i="6"/>
  <c r="A21" i="6"/>
  <c r="A20" i="6"/>
  <c r="A19" i="6"/>
  <c r="A18" i="6"/>
  <c r="A17" i="6"/>
  <c r="A16" i="6"/>
  <c r="A15" i="6"/>
  <c r="A14" i="6"/>
  <c r="A13" i="6"/>
  <c r="A12" i="6"/>
  <c r="A11" i="6"/>
  <c r="A10" i="6"/>
  <c r="A9" i="6"/>
  <c r="A8" i="6"/>
  <c r="A7" i="6"/>
  <c r="A6" i="6"/>
  <c r="A5" i="6"/>
  <c r="I2" i="6"/>
  <c r="B2" i="6"/>
  <c r="K51" i="4"/>
  <c r="A51" i="4"/>
  <c r="K50" i="4"/>
  <c r="A50" i="4"/>
  <c r="K49" i="4"/>
  <c r="A49" i="4"/>
  <c r="K48" i="4"/>
  <c r="A48" i="4"/>
  <c r="K47" i="4"/>
  <c r="A47" i="4"/>
  <c r="K46" i="4"/>
  <c r="A46" i="4"/>
  <c r="K45" i="4"/>
  <c r="A45" i="4"/>
  <c r="K44" i="4"/>
  <c r="A44" i="4"/>
  <c r="K43" i="4"/>
  <c r="A43" i="4"/>
  <c r="K42" i="4"/>
  <c r="A42" i="4"/>
  <c r="K41" i="4"/>
  <c r="A41" i="4"/>
  <c r="K40" i="4"/>
  <c r="A40" i="4"/>
  <c r="K39" i="4"/>
  <c r="A39" i="4"/>
  <c r="K38" i="4"/>
  <c r="A38" i="4"/>
  <c r="K37" i="4"/>
  <c r="A37" i="4"/>
  <c r="K36" i="4"/>
  <c r="A36" i="4"/>
  <c r="K35" i="4"/>
  <c r="A35" i="4"/>
  <c r="K34" i="4"/>
  <c r="A34" i="4"/>
  <c r="K33" i="4"/>
  <c r="A33" i="4"/>
  <c r="K32" i="4"/>
  <c r="A32" i="4"/>
  <c r="K31" i="4"/>
  <c r="A31" i="4"/>
  <c r="K30" i="4"/>
  <c r="A30" i="4"/>
  <c r="K29" i="4"/>
  <c r="A29" i="4"/>
  <c r="K28" i="4"/>
  <c r="A28" i="4"/>
  <c r="K27" i="4"/>
  <c r="A27" i="4"/>
  <c r="K26" i="4"/>
  <c r="A26" i="4"/>
  <c r="K25" i="4"/>
  <c r="A25" i="4"/>
  <c r="K24" i="4"/>
  <c r="A24" i="4"/>
  <c r="K23" i="4"/>
  <c r="A23" i="4"/>
  <c r="K22" i="4"/>
  <c r="A22" i="4"/>
  <c r="K21" i="4"/>
  <c r="A21" i="4"/>
  <c r="K20" i="4"/>
  <c r="A20" i="4"/>
  <c r="K19" i="4"/>
  <c r="A19" i="4"/>
  <c r="K18" i="4"/>
  <c r="A18" i="4"/>
  <c r="K17" i="4"/>
  <c r="A17" i="4"/>
  <c r="K16" i="4"/>
  <c r="A16" i="4"/>
  <c r="K15" i="4"/>
  <c r="A15" i="4"/>
  <c r="K14" i="4"/>
  <c r="A14" i="4"/>
  <c r="K13" i="4"/>
  <c r="A13" i="4"/>
  <c r="K12" i="4"/>
  <c r="A12" i="4"/>
  <c r="K11" i="4"/>
  <c r="A11" i="4"/>
  <c r="K10" i="4"/>
  <c r="A10" i="4"/>
  <c r="K9" i="4"/>
  <c r="A9" i="4"/>
  <c r="K8" i="4"/>
  <c r="A8" i="4"/>
  <c r="K7" i="4"/>
  <c r="A7" i="4"/>
  <c r="K6" i="4"/>
  <c r="A6" i="4"/>
  <c r="K5" i="4"/>
  <c r="A5" i="4"/>
  <c r="I2" i="4"/>
  <c r="B2" i="4"/>
  <c r="K51" i="3"/>
  <c r="A51" i="3"/>
  <c r="K50" i="3"/>
  <c r="A50" i="3"/>
  <c r="K49" i="3"/>
  <c r="A49" i="3"/>
  <c r="K48" i="3"/>
  <c r="A48" i="3"/>
  <c r="K47" i="3"/>
  <c r="A47" i="3"/>
  <c r="K46" i="3"/>
  <c r="A46" i="3"/>
  <c r="K45" i="3"/>
  <c r="A45" i="3"/>
  <c r="K44" i="3"/>
  <c r="A44" i="3"/>
  <c r="K43" i="3"/>
  <c r="A43" i="3"/>
  <c r="K42" i="3"/>
  <c r="A42" i="3"/>
  <c r="K41" i="3"/>
  <c r="A41" i="3"/>
  <c r="K40" i="3"/>
  <c r="A40" i="3"/>
  <c r="K39" i="3"/>
  <c r="A39" i="3"/>
  <c r="K38" i="3"/>
  <c r="A38" i="3"/>
  <c r="K37" i="3"/>
  <c r="A37" i="3"/>
  <c r="K36" i="3"/>
  <c r="A36" i="3"/>
  <c r="K35" i="3"/>
  <c r="A35" i="3"/>
  <c r="K34" i="3"/>
  <c r="A34" i="3"/>
  <c r="K33" i="3"/>
  <c r="A33" i="3"/>
  <c r="K32" i="3"/>
  <c r="A32" i="3"/>
  <c r="K31" i="3"/>
  <c r="A31" i="3"/>
  <c r="K30" i="3"/>
  <c r="A30" i="3"/>
  <c r="K29" i="3"/>
  <c r="A29" i="3"/>
  <c r="K28" i="3"/>
  <c r="A28" i="3"/>
  <c r="K27" i="3"/>
  <c r="A27" i="3"/>
  <c r="K26" i="3"/>
  <c r="A26" i="3"/>
  <c r="K25" i="3"/>
  <c r="A25" i="3"/>
  <c r="K24" i="3"/>
  <c r="A24" i="3"/>
  <c r="K23" i="3"/>
  <c r="A23" i="3"/>
  <c r="K22" i="3"/>
  <c r="A22" i="3"/>
  <c r="K21" i="3"/>
  <c r="A21" i="3"/>
  <c r="K20" i="3"/>
  <c r="A20" i="3"/>
  <c r="K19" i="3"/>
  <c r="A19" i="3"/>
  <c r="K18" i="3"/>
  <c r="A18" i="3"/>
  <c r="K17" i="3"/>
  <c r="A17" i="3"/>
  <c r="K16" i="3"/>
  <c r="A16" i="3"/>
  <c r="K15" i="3"/>
  <c r="A15" i="3"/>
  <c r="K14" i="3"/>
  <c r="A14" i="3"/>
  <c r="K13" i="3"/>
  <c r="A13" i="3"/>
  <c r="K12" i="3"/>
  <c r="A12" i="3"/>
  <c r="K11" i="3"/>
  <c r="A11" i="3"/>
  <c r="K10" i="3"/>
  <c r="A10" i="3"/>
  <c r="K9" i="3"/>
  <c r="A9" i="3"/>
  <c r="K8" i="3"/>
  <c r="A8" i="3"/>
  <c r="K7" i="3"/>
  <c r="A7" i="3"/>
  <c r="K6" i="3"/>
  <c r="A6" i="3"/>
  <c r="K5" i="3"/>
  <c r="A5" i="3"/>
  <c r="I2" i="3"/>
  <c r="B2" i="3"/>
  <c r="A51" i="2"/>
  <c r="A50" i="2"/>
  <c r="A49" i="2"/>
  <c r="A48" i="2"/>
  <c r="A47" i="2"/>
  <c r="A46" i="2"/>
  <c r="A45" i="2"/>
  <c r="A44" i="2"/>
  <c r="A43" i="2"/>
  <c r="A42" i="2"/>
  <c r="A41" i="2"/>
  <c r="A40" i="2"/>
  <c r="A39" i="2"/>
  <c r="A38" i="2"/>
  <c r="A37" i="2"/>
  <c r="A36" i="2"/>
  <c r="A35" i="2"/>
  <c r="A34" i="2"/>
  <c r="A33" i="2"/>
  <c r="A32" i="2"/>
  <c r="A31" i="2"/>
  <c r="A30" i="2"/>
  <c r="A29" i="2"/>
  <c r="A28" i="2"/>
  <c r="A27" i="2"/>
  <c r="A26" i="2"/>
  <c r="A25" i="2"/>
  <c r="A24" i="2"/>
  <c r="A23" i="2"/>
  <c r="A22" i="2"/>
  <c r="A21" i="2"/>
  <c r="A20" i="2"/>
  <c r="A19" i="2"/>
  <c r="A18" i="2"/>
  <c r="A17" i="2"/>
  <c r="A16" i="2"/>
  <c r="A15" i="2"/>
  <c r="A14" i="2"/>
  <c r="A13" i="2"/>
  <c r="A12" i="2"/>
  <c r="A11" i="2"/>
  <c r="A10" i="2"/>
  <c r="A9" i="2"/>
  <c r="A8" i="2"/>
  <c r="A7" i="2"/>
  <c r="A6" i="2"/>
  <c r="A5" i="2"/>
  <c r="B2" i="2"/>
  <c r="I2" i="2"/>
  <c r="L2" i="2"/>
  <c r="L2" i="3" s="1"/>
  <c r="L2" i="4" s="1"/>
  <c r="L2" i="6" s="1"/>
  <c r="K51" i="2"/>
  <c r="K50" i="2"/>
  <c r="K49" i="2"/>
  <c r="K48" i="2"/>
  <c r="K47" i="2"/>
  <c r="K46" i="2"/>
  <c r="K45" i="2"/>
  <c r="K44" i="2"/>
  <c r="K43" i="2"/>
  <c r="K42" i="2"/>
  <c r="K41" i="2"/>
  <c r="K40" i="2"/>
  <c r="K39" i="2"/>
  <c r="K38" i="2"/>
  <c r="K37" i="2"/>
  <c r="K36" i="2"/>
  <c r="K35" i="2"/>
  <c r="K34" i="2"/>
  <c r="K33" i="2"/>
  <c r="K32" i="2"/>
  <c r="K31" i="2"/>
  <c r="K30" i="2"/>
  <c r="K29" i="2"/>
  <c r="K28" i="2"/>
  <c r="K27" i="2"/>
  <c r="K26" i="2"/>
  <c r="K25" i="2"/>
  <c r="K24" i="2"/>
  <c r="K23" i="2"/>
  <c r="K22" i="2"/>
  <c r="K21" i="2"/>
  <c r="K20" i="2"/>
  <c r="K19" i="2"/>
  <c r="K18" i="2"/>
  <c r="K17" i="2"/>
  <c r="K16" i="2"/>
  <c r="K15" i="2"/>
  <c r="K14" i="2"/>
  <c r="K13" i="2"/>
  <c r="K12" i="2"/>
  <c r="K11" i="2"/>
  <c r="K10" i="2"/>
  <c r="K9" i="2"/>
  <c r="K8" i="2"/>
  <c r="K7" i="2"/>
  <c r="K6" i="2"/>
  <c r="K5" i="2"/>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c r="K10" i="1"/>
  <c r="K9" i="1"/>
  <c r="K8" i="1"/>
  <c r="K7" i="1"/>
  <c r="K6" i="1"/>
  <c r="K5" i="1"/>
  <c r="D51" i="1"/>
  <c r="G51" i="1" s="1"/>
  <c r="D50" i="1"/>
  <c r="G50" i="1" s="1"/>
  <c r="D49" i="1"/>
  <c r="G49" i="1" s="1"/>
  <c r="D48" i="1"/>
  <c r="G48" i="1" s="1"/>
  <c r="D47" i="1"/>
  <c r="G47" i="1" s="1"/>
  <c r="D46" i="1"/>
  <c r="G46" i="1" s="1"/>
  <c r="D45" i="1"/>
  <c r="G45" i="1" s="1"/>
  <c r="D44" i="1"/>
  <c r="G44" i="1" s="1"/>
  <c r="D43" i="1"/>
  <c r="G43" i="1" s="1"/>
  <c r="D42" i="1"/>
  <c r="G42" i="1" s="1"/>
  <c r="D41" i="1"/>
  <c r="G41" i="1" s="1"/>
  <c r="D40" i="1"/>
  <c r="G40" i="1" s="1"/>
  <c r="D39" i="1"/>
  <c r="G39" i="1" s="1"/>
  <c r="D38" i="1"/>
  <c r="G38" i="1" s="1"/>
  <c r="D37" i="1"/>
  <c r="G37" i="1" s="1"/>
  <c r="D36" i="1"/>
  <c r="G36" i="1" s="1"/>
  <c r="D35" i="1"/>
  <c r="G35" i="1" s="1"/>
  <c r="D34" i="1"/>
  <c r="G34" i="1" s="1"/>
  <c r="D33" i="1"/>
  <c r="G33" i="1" s="1"/>
  <c r="D32" i="1"/>
  <c r="G32" i="1" s="1"/>
  <c r="D31" i="1"/>
  <c r="G31" i="1" s="1"/>
  <c r="D30" i="1"/>
  <c r="G30" i="1" s="1"/>
  <c r="D29" i="1"/>
  <c r="G29" i="1" s="1"/>
  <c r="D28" i="1"/>
  <c r="G28" i="1" s="1"/>
  <c r="D27" i="1"/>
  <c r="G27" i="1" s="1"/>
  <c r="D26" i="1"/>
  <c r="G26" i="1" s="1"/>
  <c r="D25" i="1"/>
  <c r="G25" i="1" s="1"/>
  <c r="D24" i="1"/>
  <c r="G24" i="1" s="1"/>
  <c r="D23" i="1"/>
  <c r="G23" i="1" s="1"/>
  <c r="D22" i="1"/>
  <c r="G22" i="1" s="1"/>
  <c r="D21" i="1"/>
  <c r="G21" i="1" s="1"/>
  <c r="D20" i="1"/>
  <c r="G20" i="1" s="1"/>
  <c r="D19" i="1"/>
  <c r="G19" i="1" s="1"/>
  <c r="D18" i="1"/>
  <c r="G18" i="1" s="1"/>
  <c r="D17" i="1"/>
  <c r="G17" i="1" s="1"/>
  <c r="D16" i="1"/>
  <c r="G16" i="1" s="1"/>
  <c r="D15" i="1"/>
  <c r="G15" i="1" s="1"/>
  <c r="D14" i="1"/>
  <c r="G14" i="1" s="1"/>
  <c r="D13" i="1"/>
  <c r="G13" i="1" s="1"/>
  <c r="D12" i="1"/>
  <c r="G12" i="1" s="1"/>
  <c r="D11" i="1"/>
  <c r="G11" i="1" s="1"/>
  <c r="D10" i="1"/>
  <c r="G10" i="1" s="1"/>
  <c r="D9" i="1"/>
  <c r="G9" i="1" s="1"/>
  <c r="D8" i="1"/>
  <c r="G8" i="1" s="1"/>
  <c r="D7" i="1"/>
  <c r="G7" i="1" s="1"/>
  <c r="D6" i="1"/>
  <c r="G6" i="1" s="1"/>
  <c r="D5" i="1"/>
  <c r="G5" i="1" s="1"/>
  <c r="B7" i="2" l="1"/>
  <c r="D7" i="2" s="1"/>
  <c r="G7" i="2" s="1"/>
  <c r="B7" i="3" s="1"/>
  <c r="D7" i="3" s="1"/>
  <c r="G7" i="3" s="1"/>
  <c r="B21" i="2"/>
  <c r="D21" i="2" s="1"/>
  <c r="G21" i="2" s="1"/>
  <c r="B37" i="2"/>
  <c r="D37" i="2" s="1"/>
  <c r="G37" i="2" s="1"/>
  <c r="B41" i="2"/>
  <c r="D41" i="2" s="1"/>
  <c r="G41" i="2" s="1"/>
  <c r="L41" i="2" s="1"/>
  <c r="B41" i="3" s="1"/>
  <c r="D41" i="3" s="1"/>
  <c r="G41" i="3" s="1"/>
  <c r="L41" i="3" s="1"/>
  <c r="B15" i="2"/>
  <c r="D15" i="2" s="1"/>
  <c r="G15" i="2" s="1"/>
  <c r="L15" i="2" s="1"/>
  <c r="B15" i="3" s="1"/>
  <c r="D15" i="3" s="1"/>
  <c r="G15" i="3" s="1"/>
  <c r="B35" i="2"/>
  <c r="D35" i="2" s="1"/>
  <c r="G35" i="2" s="1"/>
  <c r="L35" i="2" s="1"/>
  <c r="B35" i="3" s="1"/>
  <c r="D35" i="3" s="1"/>
  <c r="G35" i="3" s="1"/>
  <c r="L35" i="3" s="1"/>
  <c r="B20" i="2"/>
  <c r="D20" i="2" s="1"/>
  <c r="G20" i="2" s="1"/>
  <c r="L20" i="2" s="1"/>
  <c r="B20" i="3" s="1"/>
  <c r="D20" i="3" s="1"/>
  <c r="G20" i="3" s="1"/>
  <c r="B24" i="2"/>
  <c r="D24" i="2" s="1"/>
  <c r="G24" i="2" s="1"/>
  <c r="B14" i="2"/>
  <c r="D14" i="2" s="1"/>
  <c r="G14" i="2" s="1"/>
  <c r="L14" i="2" s="1"/>
  <c r="B14" i="3" s="1"/>
  <c r="D14" i="3" s="1"/>
  <c r="G14" i="3" s="1"/>
  <c r="B26" i="2"/>
  <c r="D26" i="2" s="1"/>
  <c r="G26" i="2" s="1"/>
  <c r="L26" i="2" s="1"/>
  <c r="B26" i="3" s="1"/>
  <c r="D26" i="3" s="1"/>
  <c r="G26" i="3" s="1"/>
  <c r="B46" i="2"/>
  <c r="D46" i="2" s="1"/>
  <c r="G46" i="2" s="1"/>
  <c r="L46" i="2" s="1"/>
  <c r="B46" i="3" s="1"/>
  <c r="D46" i="3" s="1"/>
  <c r="G46" i="3" s="1"/>
  <c r="B50" i="2"/>
  <c r="D50" i="2" s="1"/>
  <c r="G50" i="2" s="1"/>
  <c r="B51" i="2"/>
  <c r="D51" i="2" s="1"/>
  <c r="G51" i="2" s="1"/>
  <c r="L51" i="2" s="1"/>
  <c r="B51" i="3" s="1"/>
  <c r="D51" i="3" s="1"/>
  <c r="G51" i="3" s="1"/>
  <c r="B11" i="2"/>
  <c r="D11" i="2" s="1"/>
  <c r="G11" i="2" s="1"/>
  <c r="L11" i="2" s="1"/>
  <c r="B11" i="3" s="1"/>
  <c r="D11" i="3" s="1"/>
  <c r="G11" i="3" s="1"/>
  <c r="B29" i="2"/>
  <c r="D29" i="2" s="1"/>
  <c r="G29" i="2" s="1"/>
  <c r="L29" i="2" s="1"/>
  <c r="B29" i="3" s="1"/>
  <c r="D29" i="3" s="1"/>
  <c r="G29" i="3" s="1"/>
  <c r="L7" i="2"/>
  <c r="L21" i="2"/>
  <c r="B21" i="3" s="1"/>
  <c r="D21" i="3" s="1"/>
  <c r="G21" i="3" s="1"/>
  <c r="L37" i="2"/>
  <c r="B37" i="3" s="1"/>
  <c r="D37" i="3" s="1"/>
  <c r="G37" i="3" s="1"/>
  <c r="L24" i="2"/>
  <c r="B24" i="3" s="1"/>
  <c r="D24" i="3" s="1"/>
  <c r="G24" i="3" s="1"/>
  <c r="L24" i="3" s="1"/>
  <c r="L32" i="2"/>
  <c r="B32" i="3" s="1"/>
  <c r="D32" i="3" s="1"/>
  <c r="G32" i="3" s="1"/>
  <c r="L50" i="2"/>
  <c r="B50" i="3" s="1"/>
  <c r="D50" i="3" s="1"/>
  <c r="G50" i="3" s="1"/>
  <c r="L5" i="1"/>
  <c r="B5" i="2" s="1"/>
  <c r="D5" i="2" s="1"/>
  <c r="G5" i="2" s="1"/>
  <c r="L5" i="2" s="1"/>
  <c r="B5" i="3" s="1"/>
  <c r="D5" i="3" s="1"/>
  <c r="G5" i="3" s="1"/>
  <c r="L38" i="1"/>
  <c r="B38" i="2" s="1"/>
  <c r="D38" i="2" s="1"/>
  <c r="G38" i="2" s="1"/>
  <c r="L38" i="2" s="1"/>
  <c r="B38" i="3" s="1"/>
  <c r="D38" i="3" s="1"/>
  <c r="G38" i="3" s="1"/>
  <c r="L23" i="1"/>
  <c r="B23" i="2" s="1"/>
  <c r="D23" i="2" s="1"/>
  <c r="G23" i="2" s="1"/>
  <c r="L23" i="2" s="1"/>
  <c r="B23" i="3" s="1"/>
  <c r="D23" i="3" s="1"/>
  <c r="G23" i="3" s="1"/>
  <c r="L45" i="1"/>
  <c r="B45" i="2" s="1"/>
  <c r="D45" i="2" s="1"/>
  <c r="G45" i="2" s="1"/>
  <c r="L45" i="2" s="1"/>
  <c r="B45" i="3" s="1"/>
  <c r="D45" i="3" s="1"/>
  <c r="G45" i="3" s="1"/>
  <c r="L26" i="1"/>
  <c r="L11" i="1"/>
  <c r="L49" i="1"/>
  <c r="B49" i="2" s="1"/>
  <c r="D49" i="2" s="1"/>
  <c r="G49" i="2" s="1"/>
  <c r="L49" i="2" s="1"/>
  <c r="B49" i="3" s="1"/>
  <c r="D49" i="3" s="1"/>
  <c r="G49" i="3" s="1"/>
  <c r="L30" i="1"/>
  <c r="B30" i="2" s="1"/>
  <c r="D30" i="2" s="1"/>
  <c r="G30" i="2" s="1"/>
  <c r="L30" i="2" s="1"/>
  <c r="B30" i="3" s="1"/>
  <c r="D30" i="3" s="1"/>
  <c r="G30" i="3" s="1"/>
  <c r="L15" i="1"/>
  <c r="L37" i="1"/>
  <c r="L18" i="1"/>
  <c r="B18" i="2" s="1"/>
  <c r="D18" i="2" s="1"/>
  <c r="G18" i="2" s="1"/>
  <c r="L18" i="2" s="1"/>
  <c r="B18" i="3" s="1"/>
  <c r="D18" i="3" s="1"/>
  <c r="G18" i="3" s="1"/>
  <c r="L48" i="1"/>
  <c r="B48" i="2" s="1"/>
  <c r="D48" i="2" s="1"/>
  <c r="G48" i="2" s="1"/>
  <c r="L48" i="2" s="1"/>
  <c r="B48" i="3" s="1"/>
  <c r="D48" i="3" s="1"/>
  <c r="G48" i="3" s="1"/>
  <c r="L44" i="1"/>
  <c r="B44" i="2" s="1"/>
  <c r="D44" i="2" s="1"/>
  <c r="G44" i="2" s="1"/>
  <c r="L51" i="1"/>
  <c r="L41" i="1"/>
  <c r="L22" i="1"/>
  <c r="B22" i="2" s="1"/>
  <c r="D22" i="2" s="1"/>
  <c r="G22" i="2" s="1"/>
  <c r="L22" i="2" s="1"/>
  <c r="B22" i="3" s="1"/>
  <c r="D22" i="3" s="1"/>
  <c r="G22" i="3" s="1"/>
  <c r="L7" i="1"/>
  <c r="L29" i="1"/>
  <c r="L10" i="1"/>
  <c r="B10" i="2" s="1"/>
  <c r="D10" i="2" s="1"/>
  <c r="G10" i="2" s="1"/>
  <c r="L10" i="2" s="1"/>
  <c r="B10" i="3" s="1"/>
  <c r="D10" i="3" s="1"/>
  <c r="G10" i="3" s="1"/>
  <c r="L40" i="1"/>
  <c r="B40" i="2" s="1"/>
  <c r="D40" i="2" s="1"/>
  <c r="G40" i="2" s="1"/>
  <c r="L40" i="2" s="1"/>
  <c r="B40" i="3" s="1"/>
  <c r="D40" i="3" s="1"/>
  <c r="G40" i="3" s="1"/>
  <c r="L33" i="1"/>
  <c r="B33" i="2" s="1"/>
  <c r="D33" i="2" s="1"/>
  <c r="G33" i="2" s="1"/>
  <c r="L33" i="2" s="1"/>
  <c r="B33" i="3" s="1"/>
  <c r="D33" i="3" s="1"/>
  <c r="G33" i="3" s="1"/>
  <c r="L14" i="1"/>
  <c r="L12" i="1"/>
  <c r="B12" i="2" s="1"/>
  <c r="D12" i="2" s="1"/>
  <c r="G12" i="2" s="1"/>
  <c r="L12" i="2" s="1"/>
  <c r="B12" i="3" s="1"/>
  <c r="D12" i="3" s="1"/>
  <c r="G12" i="3" s="1"/>
  <c r="L19" i="1"/>
  <c r="B19" i="2" s="1"/>
  <c r="D19" i="2" s="1"/>
  <c r="G19" i="2" s="1"/>
  <c r="L19" i="2" s="1"/>
  <c r="B19" i="3" s="1"/>
  <c r="D19" i="3" s="1"/>
  <c r="G19" i="3" s="1"/>
  <c r="L25" i="1"/>
  <c r="B25" i="2" s="1"/>
  <c r="D25" i="2" s="1"/>
  <c r="G25" i="2" s="1"/>
  <c r="L25" i="2" s="1"/>
  <c r="B25" i="3" s="1"/>
  <c r="D25" i="3" s="1"/>
  <c r="G25" i="3" s="1"/>
  <c r="L6" i="1"/>
  <c r="B6" i="2" s="1"/>
  <c r="D6" i="2" s="1"/>
  <c r="G6" i="2" s="1"/>
  <c r="L6" i="2" s="1"/>
  <c r="B6" i="3" s="1"/>
  <c r="D6" i="3" s="1"/>
  <c r="G6" i="3" s="1"/>
  <c r="L36" i="1"/>
  <c r="B36" i="2" s="1"/>
  <c r="D36" i="2" s="1"/>
  <c r="G36" i="2" s="1"/>
  <c r="L36" i="2" s="1"/>
  <c r="B36" i="3" s="1"/>
  <c r="D36" i="3" s="1"/>
  <c r="G36" i="3" s="1"/>
  <c r="L13" i="1"/>
  <c r="B13" i="2" s="1"/>
  <c r="D13" i="2" s="1"/>
  <c r="G13" i="2" s="1"/>
  <c r="L13" i="2" s="1"/>
  <c r="B13" i="3" s="1"/>
  <c r="D13" i="3" s="1"/>
  <c r="G13" i="3" s="1"/>
  <c r="L43" i="1"/>
  <c r="B43" i="2" s="1"/>
  <c r="D43" i="2" s="1"/>
  <c r="G43" i="2" s="1"/>
  <c r="L43" i="2" s="1"/>
  <c r="B43" i="3" s="1"/>
  <c r="D43" i="3" s="1"/>
  <c r="G43" i="3" s="1"/>
  <c r="L24" i="1"/>
  <c r="L17" i="1"/>
  <c r="B17" i="2" s="1"/>
  <c r="D17" i="2" s="1"/>
  <c r="G17" i="2" s="1"/>
  <c r="L17" i="2" s="1"/>
  <c r="B17" i="3" s="1"/>
  <c r="D17" i="3" s="1"/>
  <c r="G17" i="3" s="1"/>
  <c r="L47" i="1"/>
  <c r="B47" i="2" s="1"/>
  <c r="D47" i="2" s="1"/>
  <c r="G47" i="2" s="1"/>
  <c r="L47" i="2" s="1"/>
  <c r="B47" i="3" s="1"/>
  <c r="D47" i="3" s="1"/>
  <c r="G47" i="3" s="1"/>
  <c r="L28" i="1"/>
  <c r="B28" i="2" s="1"/>
  <c r="D28" i="2" s="1"/>
  <c r="G28" i="2" s="1"/>
  <c r="L28" i="2" s="1"/>
  <c r="B28" i="3" s="1"/>
  <c r="D28" i="3" s="1"/>
  <c r="G28" i="3" s="1"/>
  <c r="L50" i="1"/>
  <c r="L35" i="1"/>
  <c r="L16" i="1"/>
  <c r="B16" i="2" s="1"/>
  <c r="D16" i="2" s="1"/>
  <c r="G16" i="2" s="1"/>
  <c r="L16" i="2" s="1"/>
  <c r="B16" i="3" s="1"/>
  <c r="D16" i="3" s="1"/>
  <c r="G16" i="3" s="1"/>
  <c r="L21" i="1"/>
  <c r="L32" i="1"/>
  <c r="B32" i="2" s="1"/>
  <c r="D32" i="2" s="1"/>
  <c r="G32" i="2" s="1"/>
  <c r="L9" i="1"/>
  <c r="B9" i="2" s="1"/>
  <c r="D9" i="2" s="1"/>
  <c r="G9" i="2" s="1"/>
  <c r="L9" i="2" s="1"/>
  <c r="B9" i="3" s="1"/>
  <c r="D9" i="3" s="1"/>
  <c r="G9" i="3" s="1"/>
  <c r="L39" i="1"/>
  <c r="B39" i="2" s="1"/>
  <c r="D39" i="2" s="1"/>
  <c r="G39" i="2" s="1"/>
  <c r="L39" i="2" s="1"/>
  <c r="B39" i="3" s="1"/>
  <c r="D39" i="3" s="1"/>
  <c r="G39" i="3" s="1"/>
  <c r="L20" i="1"/>
  <c r="L42" i="1"/>
  <c r="B42" i="2" s="1"/>
  <c r="D42" i="2" s="1"/>
  <c r="G42" i="2" s="1"/>
  <c r="L42" i="2" s="1"/>
  <c r="B42" i="3" s="1"/>
  <c r="D42" i="3" s="1"/>
  <c r="G42" i="3" s="1"/>
  <c r="L42" i="3" s="1"/>
  <c r="L27" i="1"/>
  <c r="B27" i="2" s="1"/>
  <c r="D27" i="2" s="1"/>
  <c r="G27" i="2" s="1"/>
  <c r="L27" i="2" s="1"/>
  <c r="B27" i="3" s="1"/>
  <c r="D27" i="3" s="1"/>
  <c r="G27" i="3" s="1"/>
  <c r="L8" i="1"/>
  <c r="B8" i="2" s="1"/>
  <c r="D8" i="2" s="1"/>
  <c r="G8" i="2" s="1"/>
  <c r="L46" i="1"/>
  <c r="L31" i="1"/>
  <c r="B31" i="2" s="1"/>
  <c r="D31" i="2" s="1"/>
  <c r="G31" i="2" s="1"/>
  <c r="L31" i="2" s="1"/>
  <c r="B31" i="3" s="1"/>
  <c r="D31" i="3" s="1"/>
  <c r="G31" i="3" s="1"/>
  <c r="L34" i="1"/>
  <c r="B34" i="2" s="1"/>
  <c r="D34" i="2" s="1"/>
  <c r="G34" i="2" s="1"/>
  <c r="L34" i="2" s="1"/>
  <c r="B34" i="3" s="1"/>
  <c r="D34" i="3" s="1"/>
  <c r="G34" i="3" s="1"/>
  <c r="L44" i="2" l="1"/>
  <c r="B44" i="3"/>
  <c r="D44" i="3" s="1"/>
  <c r="G44" i="3" s="1"/>
  <c r="L8" i="2"/>
  <c r="B8" i="3"/>
  <c r="D8" i="3" s="1"/>
  <c r="G8" i="3" s="1"/>
  <c r="L8" i="3" s="1"/>
  <c r="L48" i="3"/>
  <c r="B48" i="4" s="1"/>
  <c r="D48" i="4" s="1"/>
  <c r="G48" i="4" s="1"/>
  <c r="L16" i="3"/>
  <c r="B16" i="4" s="1"/>
  <c r="D16" i="4" s="1"/>
  <c r="G16" i="4" s="1"/>
  <c r="L39" i="3"/>
  <c r="B39" i="4" s="1"/>
  <c r="D39" i="4" s="1"/>
  <c r="G39" i="4" s="1"/>
  <c r="L23" i="3"/>
  <c r="B23" i="4" s="1"/>
  <c r="D23" i="4" s="1"/>
  <c r="G23" i="4" s="1"/>
  <c r="L10" i="3"/>
  <c r="B10" i="4" s="1"/>
  <c r="D10" i="4" s="1"/>
  <c r="G10" i="4" s="1"/>
  <c r="L34" i="3"/>
  <c r="B34" i="4" s="1"/>
  <c r="D34" i="4" s="1"/>
  <c r="G34" i="4" s="1"/>
  <c r="L18" i="3"/>
  <c r="B18" i="4" s="1"/>
  <c r="D18" i="4" s="1"/>
  <c r="G18" i="4" s="1"/>
  <c r="L49" i="3"/>
  <c r="B49" i="4" s="1"/>
  <c r="D49" i="4" s="1"/>
  <c r="G49" i="4" s="1"/>
  <c r="L33" i="3"/>
  <c r="B33" i="4" s="1"/>
  <c r="D33" i="4" s="1"/>
  <c r="G33" i="4" s="1"/>
  <c r="L17" i="3"/>
  <c r="B17" i="4" s="1"/>
  <c r="D17" i="4" s="1"/>
  <c r="G17" i="4" s="1"/>
  <c r="L11" i="3"/>
  <c r="B11" i="4" s="1"/>
  <c r="D11" i="4" s="1"/>
  <c r="G11" i="4" s="1"/>
  <c r="L36" i="3"/>
  <c r="B36" i="4" s="1"/>
  <c r="D36" i="4" s="1"/>
  <c r="G36" i="4" s="1"/>
  <c r="L20" i="3"/>
  <c r="B20" i="4" s="1"/>
  <c r="D20" i="4" s="1"/>
  <c r="G20" i="4" s="1"/>
  <c r="L19" i="3"/>
  <c r="B19" i="4" s="1"/>
  <c r="D19" i="4" s="1"/>
  <c r="G19" i="4" s="1"/>
  <c r="L32" i="3"/>
  <c r="B32" i="4" s="1"/>
  <c r="D32" i="4" s="1"/>
  <c r="G32" i="4" s="1"/>
  <c r="L47" i="3"/>
  <c r="B47" i="4" s="1"/>
  <c r="D47" i="4" s="1"/>
  <c r="G47" i="4" s="1"/>
  <c r="L31" i="3"/>
  <c r="B31" i="4" s="1"/>
  <c r="D31" i="4" s="1"/>
  <c r="G31" i="4" s="1"/>
  <c r="L15" i="3"/>
  <c r="B15" i="4" s="1"/>
  <c r="D15" i="4" s="1"/>
  <c r="G15" i="4" s="1"/>
  <c r="L50" i="3"/>
  <c r="B50" i="4" s="1"/>
  <c r="D50" i="4" s="1"/>
  <c r="G50" i="4" s="1"/>
  <c r="L46" i="3"/>
  <c r="B46" i="4" s="1"/>
  <c r="D46" i="4" s="1"/>
  <c r="G46" i="4" s="1"/>
  <c r="L38" i="3"/>
  <c r="B38" i="4" s="1"/>
  <c r="D38" i="4" s="1"/>
  <c r="G38" i="4" s="1"/>
  <c r="L30" i="3"/>
  <c r="B30" i="4" s="1"/>
  <c r="D30" i="4" s="1"/>
  <c r="G30" i="4" s="1"/>
  <c r="L22" i="3"/>
  <c r="B22" i="4" s="1"/>
  <c r="D22" i="4" s="1"/>
  <c r="G22" i="4" s="1"/>
  <c r="L14" i="3"/>
  <c r="B14" i="4" s="1"/>
  <c r="D14" i="4" s="1"/>
  <c r="G14" i="4" s="1"/>
  <c r="L45" i="3"/>
  <c r="B45" i="4" s="1"/>
  <c r="D45" i="4" s="1"/>
  <c r="G45" i="4" s="1"/>
  <c r="L37" i="3"/>
  <c r="B37" i="4" s="1"/>
  <c r="D37" i="4" s="1"/>
  <c r="G37" i="4" s="1"/>
  <c r="L29" i="3"/>
  <c r="B29" i="4" s="1"/>
  <c r="D29" i="4" s="1"/>
  <c r="G29" i="4" s="1"/>
  <c r="L21" i="3"/>
  <c r="B21" i="4" s="1"/>
  <c r="D21" i="4" s="1"/>
  <c r="G21" i="4" s="1"/>
  <c r="L5" i="3"/>
  <c r="B5" i="4" s="1"/>
  <c r="D5" i="4" s="1"/>
  <c r="G5" i="4" s="1"/>
  <c r="B12" i="4"/>
  <c r="D12" i="4" s="1"/>
  <c r="G12" i="4" s="1"/>
  <c r="L12" i="3"/>
  <c r="L6" i="3"/>
  <c r="B6" i="4" s="1"/>
  <c r="D6" i="4" s="1"/>
  <c r="G6" i="4" s="1"/>
  <c r="B8" i="4"/>
  <c r="D8" i="4" s="1"/>
  <c r="G8" i="4" s="1"/>
  <c r="L40" i="3"/>
  <c r="B40" i="4" s="1"/>
  <c r="D40" i="4" s="1"/>
  <c r="G40" i="4" s="1"/>
  <c r="L27" i="3"/>
  <c r="B27" i="4" s="1"/>
  <c r="D27" i="4" s="1"/>
  <c r="G27" i="4" s="1"/>
  <c r="B41" i="4"/>
  <c r="D41" i="4" s="1"/>
  <c r="G41" i="4" s="1"/>
  <c r="L26" i="3"/>
  <c r="B26" i="4" s="1"/>
  <c r="D26" i="4" s="1"/>
  <c r="G26" i="4" s="1"/>
  <c r="L44" i="3"/>
  <c r="B44" i="4" s="1"/>
  <c r="D44" i="4" s="1"/>
  <c r="G44" i="4" s="1"/>
  <c r="L25" i="3"/>
  <c r="B25" i="4" s="1"/>
  <c r="D25" i="4" s="1"/>
  <c r="G25" i="4" s="1"/>
  <c r="L13" i="3"/>
  <c r="B13" i="4" s="1"/>
  <c r="D13" i="4" s="1"/>
  <c r="G13" i="4" s="1"/>
  <c r="B24" i="4"/>
  <c r="D24" i="4" s="1"/>
  <c r="G24" i="4" s="1"/>
  <c r="B42" i="4"/>
  <c r="D42" i="4" s="1"/>
  <c r="G42" i="4" s="1"/>
  <c r="L43" i="3"/>
  <c r="B43" i="4" s="1"/>
  <c r="D43" i="4" s="1"/>
  <c r="G43" i="4" s="1"/>
  <c r="L7" i="3"/>
  <c r="B7" i="4" s="1"/>
  <c r="D7" i="4" s="1"/>
  <c r="G7" i="4" s="1"/>
  <c r="B35" i="4"/>
  <c r="D35" i="4" s="1"/>
  <c r="G35" i="4" s="1"/>
  <c r="L51" i="3"/>
  <c r="B51" i="4" s="1"/>
  <c r="D51" i="4" s="1"/>
  <c r="G51" i="4" s="1"/>
  <c r="L28" i="3"/>
  <c r="B28" i="4" s="1"/>
  <c r="D28" i="4" s="1"/>
  <c r="G28" i="4" s="1"/>
  <c r="L9" i="3"/>
  <c r="B9" i="4" s="1"/>
  <c r="D9" i="4" s="1"/>
  <c r="G9" i="4" s="1"/>
  <c r="L9" i="4" l="1"/>
  <c r="B25" i="6"/>
  <c r="D25" i="6" s="1"/>
  <c r="G25" i="6" s="1"/>
  <c r="L25" i="4"/>
  <c r="L29" i="4"/>
  <c r="B29" i="6" s="1"/>
  <c r="D29" i="6" s="1"/>
  <c r="G29" i="6" s="1"/>
  <c r="L26" i="4"/>
  <c r="L40" i="4"/>
  <c r="L28" i="4"/>
  <c r="L7" i="4"/>
  <c r="L5" i="4"/>
  <c r="B5" i="6" s="1"/>
  <c r="D5" i="6" s="1"/>
  <c r="G5" i="6" s="1"/>
  <c r="L35" i="4"/>
  <c r="B35" i="6" s="1"/>
  <c r="D35" i="6" s="1"/>
  <c r="G35" i="6" s="1"/>
  <c r="L13" i="4"/>
  <c r="B13" i="6" s="1"/>
  <c r="D13" i="6" s="1"/>
  <c r="G13" i="6" s="1"/>
  <c r="L6" i="4"/>
  <c r="B6" i="6" s="1"/>
  <c r="D6" i="6" s="1"/>
  <c r="G6" i="6" s="1"/>
  <c r="B45" i="6"/>
  <c r="D45" i="6" s="1"/>
  <c r="G45" i="6" s="1"/>
  <c r="L45" i="4"/>
  <c r="L38" i="4"/>
  <c r="L31" i="4"/>
  <c r="B31" i="6" s="1"/>
  <c r="D31" i="6" s="1"/>
  <c r="G31" i="6" s="1"/>
  <c r="L20" i="4"/>
  <c r="L33" i="4"/>
  <c r="B33" i="6" s="1"/>
  <c r="D33" i="6" s="1"/>
  <c r="G33" i="6" s="1"/>
  <c r="L10" i="4"/>
  <c r="B10" i="6" s="1"/>
  <c r="D10" i="6" s="1"/>
  <c r="G10" i="6" s="1"/>
  <c r="L39" i="4"/>
  <c r="L24" i="4"/>
  <c r="L41" i="4"/>
  <c r="B12" i="6"/>
  <c r="D12" i="6" s="1"/>
  <c r="G12" i="6" s="1"/>
  <c r="L12" i="4"/>
  <c r="L21" i="4"/>
  <c r="B21" i="6" s="1"/>
  <c r="D21" i="6" s="1"/>
  <c r="G21" i="6" s="1"/>
  <c r="L37" i="4"/>
  <c r="B14" i="6"/>
  <c r="D14" i="6" s="1"/>
  <c r="G14" i="6" s="1"/>
  <c r="L14" i="4"/>
  <c r="L30" i="4"/>
  <c r="L46" i="4"/>
  <c r="B46" i="6" s="1"/>
  <c r="D46" i="6" s="1"/>
  <c r="G46" i="6" s="1"/>
  <c r="B15" i="6"/>
  <c r="D15" i="6" s="1"/>
  <c r="G15" i="6" s="1"/>
  <c r="L15" i="4"/>
  <c r="L47" i="4"/>
  <c r="L19" i="4"/>
  <c r="L36" i="4"/>
  <c r="B36" i="6" s="1"/>
  <c r="D36" i="6" s="1"/>
  <c r="G36" i="6" s="1"/>
  <c r="L17" i="4"/>
  <c r="L49" i="4"/>
  <c r="L34" i="4"/>
  <c r="L23" i="4"/>
  <c r="L16" i="4"/>
  <c r="L43" i="4"/>
  <c r="L44" i="4"/>
  <c r="L22" i="4"/>
  <c r="B22" i="6" s="1"/>
  <c r="D22" i="6" s="1"/>
  <c r="G22" i="6" s="1"/>
  <c r="L50" i="4"/>
  <c r="B50" i="6" s="1"/>
  <c r="D50" i="6" s="1"/>
  <c r="G50" i="6" s="1"/>
  <c r="L32" i="4"/>
  <c r="B32" i="6" s="1"/>
  <c r="D32" i="6" s="1"/>
  <c r="G32" i="6" s="1"/>
  <c r="L11" i="4"/>
  <c r="L18" i="4"/>
  <c r="B18" i="6" s="1"/>
  <c r="D18" i="6" s="1"/>
  <c r="G18" i="6" s="1"/>
  <c r="L48" i="4"/>
  <c r="L51" i="4"/>
  <c r="B51" i="6" s="1"/>
  <c r="D51" i="6" s="1"/>
  <c r="G51" i="6" s="1"/>
  <c r="L27" i="4"/>
  <c r="B27" i="6" s="1"/>
  <c r="D27" i="6" s="1"/>
  <c r="G27" i="6" s="1"/>
  <c r="L42" i="4"/>
  <c r="B42" i="6" s="1"/>
  <c r="D42" i="6" s="1"/>
  <c r="G42" i="6" s="1"/>
  <c r="L8" i="4"/>
  <c r="B8" i="6" s="1"/>
  <c r="D8" i="6" s="1"/>
  <c r="G8" i="6" s="1"/>
  <c r="B19" i="6" l="1"/>
  <c r="D19" i="6" s="1"/>
  <c r="G19" i="6" s="1"/>
  <c r="L19" i="6" s="1"/>
  <c r="B47" i="6"/>
  <c r="D47" i="6" s="1"/>
  <c r="G47" i="6" s="1"/>
  <c r="B43" i="6"/>
  <c r="D43" i="6" s="1"/>
  <c r="G43" i="6" s="1"/>
  <c r="B49" i="6"/>
  <c r="D49" i="6" s="1"/>
  <c r="G49" i="6" s="1"/>
  <c r="B26" i="6"/>
  <c r="D26" i="6" s="1"/>
  <c r="G26" i="6" s="1"/>
  <c r="B44" i="6"/>
  <c r="D44" i="6" s="1"/>
  <c r="G44" i="6" s="1"/>
  <c r="B16" i="6"/>
  <c r="D16" i="6" s="1"/>
  <c r="G16" i="6" s="1"/>
  <c r="B23" i="6"/>
  <c r="D23" i="6" s="1"/>
  <c r="G23" i="6" s="1"/>
  <c r="L23" i="6" s="1"/>
  <c r="B41" i="6"/>
  <c r="D41" i="6" s="1"/>
  <c r="G41" i="6" s="1"/>
  <c r="B39" i="6"/>
  <c r="D39" i="6" s="1"/>
  <c r="G39" i="6" s="1"/>
  <c r="B38" i="6"/>
  <c r="D38" i="6" s="1"/>
  <c r="G38" i="6" s="1"/>
  <c r="B40" i="6"/>
  <c r="D40" i="6" s="1"/>
  <c r="G40" i="6" s="1"/>
  <c r="L40" i="6" s="1"/>
  <c r="B40" i="7" s="1"/>
  <c r="D40" i="7" s="1"/>
  <c r="G40" i="7" s="1"/>
  <c r="B20" i="6"/>
  <c r="D20" i="6" s="1"/>
  <c r="G20" i="6" s="1"/>
  <c r="L20" i="6" s="1"/>
  <c r="B20" i="7" s="1"/>
  <c r="D20" i="7" s="1"/>
  <c r="G20" i="7" s="1"/>
  <c r="B17" i="6"/>
  <c r="D17" i="6" s="1"/>
  <c r="G17" i="6" s="1"/>
  <c r="L17" i="6" s="1"/>
  <c r="B17" i="7" s="1"/>
  <c r="D17" i="7" s="1"/>
  <c r="G17" i="7" s="1"/>
  <c r="B34" i="6"/>
  <c r="D34" i="6" s="1"/>
  <c r="G34" i="6" s="1"/>
  <c r="L34" i="6" s="1"/>
  <c r="L29" i="6"/>
  <c r="B29" i="7" s="1"/>
  <c r="D29" i="7" s="1"/>
  <c r="G29" i="7" s="1"/>
  <c r="L27" i="6"/>
  <c r="B27" i="7" s="1"/>
  <c r="D27" i="7" s="1"/>
  <c r="G27" i="7" s="1"/>
  <c r="L46" i="6"/>
  <c r="B46" i="7" s="1"/>
  <c r="D46" i="7" s="1"/>
  <c r="G46" i="7" s="1"/>
  <c r="L32" i="6"/>
  <c r="B32" i="7" s="1"/>
  <c r="D32" i="7" s="1"/>
  <c r="G32" i="7" s="1"/>
  <c r="L35" i="6"/>
  <c r="B35" i="7" s="1"/>
  <c r="D35" i="7" s="1"/>
  <c r="G35" i="7" s="1"/>
  <c r="L18" i="6"/>
  <c r="B18" i="7" s="1"/>
  <c r="D18" i="7" s="1"/>
  <c r="G18" i="7" s="1"/>
  <c r="L50" i="6"/>
  <c r="B50" i="7" s="1"/>
  <c r="D50" i="7" s="1"/>
  <c r="G50" i="7" s="1"/>
  <c r="L38" i="6"/>
  <c r="B38" i="7" s="1"/>
  <c r="D38" i="7" s="1"/>
  <c r="G38" i="7" s="1"/>
  <c r="L45" i="6"/>
  <c r="B45" i="7" s="1"/>
  <c r="D45" i="7" s="1"/>
  <c r="G45" i="7" s="1"/>
  <c r="L6" i="6"/>
  <c r="B6" i="7" s="1"/>
  <c r="D6" i="7" s="1"/>
  <c r="G6" i="7" s="1"/>
  <c r="L13" i="6"/>
  <c r="B13" i="7" s="1"/>
  <c r="D13" i="7" s="1"/>
  <c r="G13" i="7" s="1"/>
  <c r="L5" i="6"/>
  <c r="B5" i="7" s="1"/>
  <c r="D5" i="7" s="1"/>
  <c r="G5" i="7" s="1"/>
  <c r="B48" i="6"/>
  <c r="D48" i="6" s="1"/>
  <c r="G48" i="6" s="1"/>
  <c r="B11" i="6"/>
  <c r="D11" i="6" s="1"/>
  <c r="G11" i="6" s="1"/>
  <c r="B24" i="6"/>
  <c r="D24" i="6" s="1"/>
  <c r="G24" i="6" s="1"/>
  <c r="B7" i="6"/>
  <c r="D7" i="6" s="1"/>
  <c r="G7" i="6" s="1"/>
  <c r="L8" i="6"/>
  <c r="B8" i="7" s="1"/>
  <c r="D8" i="7" s="1"/>
  <c r="G8" i="7" s="1"/>
  <c r="L49" i="6"/>
  <c r="B49" i="7" s="1"/>
  <c r="D49" i="7" s="1"/>
  <c r="G49" i="7" s="1"/>
  <c r="L15" i="6"/>
  <c r="B15" i="7" s="1"/>
  <c r="D15" i="7" s="1"/>
  <c r="G15" i="7" s="1"/>
  <c r="L21" i="6"/>
  <c r="B21" i="7" s="1"/>
  <c r="D21" i="7" s="1"/>
  <c r="G21" i="7" s="1"/>
  <c r="L10" i="6"/>
  <c r="B10" i="7" s="1"/>
  <c r="D10" i="7" s="1"/>
  <c r="G10" i="7" s="1"/>
  <c r="L43" i="6"/>
  <c r="B43" i="7" s="1"/>
  <c r="D43" i="7" s="1"/>
  <c r="G43" i="7" s="1"/>
  <c r="L14" i="6"/>
  <c r="B14" i="7" s="1"/>
  <c r="D14" i="7" s="1"/>
  <c r="G14" i="7" s="1"/>
  <c r="L12" i="6"/>
  <c r="B12" i="7" s="1"/>
  <c r="D12" i="7" s="1"/>
  <c r="G12" i="7" s="1"/>
  <c r="L41" i="6"/>
  <c r="B41" i="7" s="1"/>
  <c r="D41" i="7" s="1"/>
  <c r="G41" i="7" s="1"/>
  <c r="L39" i="6"/>
  <c r="B31" i="7"/>
  <c r="D31" i="7" s="1"/>
  <c r="G31" i="7" s="1"/>
  <c r="L31" i="6"/>
  <c r="L26" i="6"/>
  <c r="B26" i="7" s="1"/>
  <c r="D26" i="7" s="1"/>
  <c r="G26" i="7" s="1"/>
  <c r="L25" i="6"/>
  <c r="B25" i="7" s="1"/>
  <c r="D25" i="7" s="1"/>
  <c r="G25" i="7" s="1"/>
  <c r="B51" i="7"/>
  <c r="D51" i="7" s="1"/>
  <c r="G51" i="7" s="1"/>
  <c r="L51" i="6"/>
  <c r="L16" i="6"/>
  <c r="B16" i="7" s="1"/>
  <c r="D16" i="7" s="1"/>
  <c r="G16" i="7" s="1"/>
  <c r="L42" i="6"/>
  <c r="B42" i="7" s="1"/>
  <c r="D42" i="7" s="1"/>
  <c r="G42" i="7" s="1"/>
  <c r="L22" i="6"/>
  <c r="B22" i="7" s="1"/>
  <c r="D22" i="7" s="1"/>
  <c r="G22" i="7" s="1"/>
  <c r="L44" i="6"/>
  <c r="B44" i="7" s="1"/>
  <c r="D44" i="7" s="1"/>
  <c r="G44" i="7" s="1"/>
  <c r="L36" i="6"/>
  <c r="B36" i="7" s="1"/>
  <c r="D36" i="7" s="1"/>
  <c r="G36" i="7" s="1"/>
  <c r="L47" i="6"/>
  <c r="B47" i="7" s="1"/>
  <c r="D47" i="7" s="1"/>
  <c r="G47" i="7" s="1"/>
  <c r="L33" i="6"/>
  <c r="B33" i="7" s="1"/>
  <c r="D33" i="7" s="1"/>
  <c r="G33" i="7" s="1"/>
  <c r="B30" i="6"/>
  <c r="D30" i="6" s="1"/>
  <c r="G30" i="6" s="1"/>
  <c r="B37" i="6"/>
  <c r="D37" i="6" s="1"/>
  <c r="G37" i="6" s="1"/>
  <c r="B28" i="6"/>
  <c r="D28" i="6" s="1"/>
  <c r="G28" i="6" s="1"/>
  <c r="B9" i="6"/>
  <c r="D9" i="6" s="1"/>
  <c r="G9" i="6" s="1"/>
  <c r="B39" i="7" l="1"/>
  <c r="D39" i="7" s="1"/>
  <c r="G39" i="7" s="1"/>
  <c r="B23" i="7"/>
  <c r="D23" i="7" s="1"/>
  <c r="G23" i="7" s="1"/>
  <c r="B19" i="7"/>
  <c r="D19" i="7" s="1"/>
  <c r="G19" i="7" s="1"/>
  <c r="B34" i="7"/>
  <c r="D34" i="7" s="1"/>
  <c r="G34" i="7" s="1"/>
  <c r="L34" i="7" s="1"/>
  <c r="B34" i="8" s="1"/>
  <c r="D34" i="8" s="1"/>
  <c r="G34" i="8" s="1"/>
  <c r="L29" i="7"/>
  <c r="B29" i="8" s="1"/>
  <c r="D29" i="8" s="1"/>
  <c r="G29" i="8" s="1"/>
  <c r="L33" i="7"/>
  <c r="B33" i="8" s="1"/>
  <c r="D33" i="8" s="1"/>
  <c r="G33" i="8" s="1"/>
  <c r="L40" i="7"/>
  <c r="B40" i="8" s="1"/>
  <c r="D40" i="8" s="1"/>
  <c r="G40" i="8" s="1"/>
  <c r="L20" i="7"/>
  <c r="B20" i="8" s="1"/>
  <c r="D20" i="8" s="1"/>
  <c r="G20" i="8" s="1"/>
  <c r="L32" i="7"/>
  <c r="B32" i="8" s="1"/>
  <c r="D32" i="8" s="1"/>
  <c r="G32" i="8" s="1"/>
  <c r="L41" i="7"/>
  <c r="B41" i="8" s="1"/>
  <c r="D41" i="8" s="1"/>
  <c r="G41" i="8" s="1"/>
  <c r="L5" i="7"/>
  <c r="B5" i="8" s="1"/>
  <c r="D5" i="8" s="1"/>
  <c r="G5" i="8" s="1"/>
  <c r="L16" i="7"/>
  <c r="B16" i="8" s="1"/>
  <c r="D16" i="8" s="1"/>
  <c r="G16" i="8" s="1"/>
  <c r="L21" i="7"/>
  <c r="B21" i="8" s="1"/>
  <c r="D21" i="8" s="1"/>
  <c r="G21" i="8" s="1"/>
  <c r="L8" i="7"/>
  <c r="B8" i="8" s="1"/>
  <c r="D8" i="8" s="1"/>
  <c r="G8" i="8" s="1"/>
  <c r="L17" i="7"/>
  <c r="B17" i="8" s="1"/>
  <c r="D17" i="8" s="1"/>
  <c r="G17" i="8" s="1"/>
  <c r="L45" i="7"/>
  <c r="B45" i="8" s="1"/>
  <c r="D45" i="8" s="1"/>
  <c r="G45" i="8" s="1"/>
  <c r="L25" i="7"/>
  <c r="B25" i="8" s="1"/>
  <c r="D25" i="8" s="1"/>
  <c r="G25" i="8" s="1"/>
  <c r="L12" i="7"/>
  <c r="B12" i="8" s="1"/>
  <c r="D12" i="8" s="1"/>
  <c r="G12" i="8" s="1"/>
  <c r="L49" i="7"/>
  <c r="B49" i="8" s="1"/>
  <c r="D49" i="8" s="1"/>
  <c r="G49" i="8" s="1"/>
  <c r="L13" i="7"/>
  <c r="B13" i="8" s="1"/>
  <c r="D13" i="8" s="1"/>
  <c r="G13" i="8" s="1"/>
  <c r="L9" i="6"/>
  <c r="B9" i="7" s="1"/>
  <c r="D9" i="7" s="1"/>
  <c r="G9" i="7" s="1"/>
  <c r="L22" i="7"/>
  <c r="B22" i="8" s="1"/>
  <c r="D22" i="8" s="1"/>
  <c r="G22" i="8" s="1"/>
  <c r="L14" i="7"/>
  <c r="B14" i="8" s="1"/>
  <c r="D14" i="8" s="1"/>
  <c r="G14" i="8" s="1"/>
  <c r="L43" i="7"/>
  <c r="B43" i="8" s="1"/>
  <c r="D43" i="8" s="1"/>
  <c r="G43" i="8" s="1"/>
  <c r="L48" i="6"/>
  <c r="B48" i="7" s="1"/>
  <c r="D48" i="7" s="1"/>
  <c r="G48" i="7" s="1"/>
  <c r="L50" i="7"/>
  <c r="B50" i="8" s="1"/>
  <c r="D50" i="8" s="1"/>
  <c r="G50" i="8" s="1"/>
  <c r="L35" i="7"/>
  <c r="B35" i="8" s="1"/>
  <c r="D35" i="8" s="1"/>
  <c r="G35" i="8" s="1"/>
  <c r="L46" i="7"/>
  <c r="B46" i="8" s="1"/>
  <c r="D46" i="8" s="1"/>
  <c r="G46" i="8" s="1"/>
  <c r="L37" i="6"/>
  <c r="B37" i="7" s="1"/>
  <c r="D37" i="7" s="1"/>
  <c r="G37" i="7" s="1"/>
  <c r="L30" i="6"/>
  <c r="B30" i="7" s="1"/>
  <c r="D30" i="7" s="1"/>
  <c r="G30" i="7" s="1"/>
  <c r="L7" i="6"/>
  <c r="B7" i="7" s="1"/>
  <c r="D7" i="7" s="1"/>
  <c r="G7" i="7" s="1"/>
  <c r="L36" i="7"/>
  <c r="B36" i="8" s="1"/>
  <c r="D36" i="8" s="1"/>
  <c r="G36" i="8" s="1"/>
  <c r="L28" i="6"/>
  <c r="B28" i="7" s="1"/>
  <c r="D28" i="7" s="1"/>
  <c r="G28" i="7" s="1"/>
  <c r="L47" i="7"/>
  <c r="B47" i="8" s="1"/>
  <c r="D47" i="8" s="1"/>
  <c r="G47" i="8" s="1"/>
  <c r="L44" i="7"/>
  <c r="B44" i="8" s="1"/>
  <c r="D44" i="8" s="1"/>
  <c r="G44" i="8" s="1"/>
  <c r="L42" i="7"/>
  <c r="B42" i="8" s="1"/>
  <c r="D42" i="8" s="1"/>
  <c r="G42" i="8" s="1"/>
  <c r="L51" i="7"/>
  <c r="B51" i="8" s="1"/>
  <c r="D51" i="8" s="1"/>
  <c r="G51" i="8" s="1"/>
  <c r="L26" i="7"/>
  <c r="B26" i="8" s="1"/>
  <c r="D26" i="8" s="1"/>
  <c r="G26" i="8" s="1"/>
  <c r="L39" i="7"/>
  <c r="B39" i="8" s="1"/>
  <c r="D39" i="8" s="1"/>
  <c r="G39" i="8" s="1"/>
  <c r="L23" i="7"/>
  <c r="B23" i="8" s="1"/>
  <c r="D23" i="8" s="1"/>
  <c r="G23" i="8" s="1"/>
  <c r="L10" i="7"/>
  <c r="B10" i="8" s="1"/>
  <c r="D10" i="8" s="1"/>
  <c r="G10" i="8" s="1"/>
  <c r="L15" i="7"/>
  <c r="B15" i="8" s="1"/>
  <c r="D15" i="8" s="1"/>
  <c r="G15" i="8" s="1"/>
  <c r="L11" i="6"/>
  <c r="B11" i="7" s="1"/>
  <c r="D11" i="7" s="1"/>
  <c r="G11" i="7" s="1"/>
  <c r="L6" i="7"/>
  <c r="B6" i="8" s="1"/>
  <c r="D6" i="8" s="1"/>
  <c r="G6" i="8" s="1"/>
  <c r="L38" i="7"/>
  <c r="B38" i="8" s="1"/>
  <c r="D38" i="8" s="1"/>
  <c r="G38" i="8" s="1"/>
  <c r="L19" i="7"/>
  <c r="B19" i="8" s="1"/>
  <c r="D19" i="8" s="1"/>
  <c r="G19" i="8" s="1"/>
  <c r="L18" i="7"/>
  <c r="B18" i="8" s="1"/>
  <c r="D18" i="8" s="1"/>
  <c r="G18" i="8" s="1"/>
  <c r="L27" i="7"/>
  <c r="B27" i="8" s="1"/>
  <c r="D27" i="8" s="1"/>
  <c r="G27" i="8" s="1"/>
  <c r="L31" i="7"/>
  <c r="B31" i="8" s="1"/>
  <c r="D31" i="8" s="1"/>
  <c r="G31" i="8" s="1"/>
  <c r="L24" i="6"/>
  <c r="B24" i="7" s="1"/>
  <c r="D24" i="7" s="1"/>
  <c r="G24" i="7" s="1"/>
  <c r="L15" i="8" l="1"/>
  <c r="B15" i="12" s="1"/>
  <c r="D15" i="12" s="1"/>
  <c r="G15" i="12" s="1"/>
  <c r="L26" i="8"/>
  <c r="B26" i="12" s="1"/>
  <c r="D26" i="12" s="1"/>
  <c r="G26" i="12" s="1"/>
  <c r="L50" i="8"/>
  <c r="B50" i="12" s="1"/>
  <c r="D50" i="12" s="1"/>
  <c r="G50" i="12" s="1"/>
  <c r="L14" i="8"/>
  <c r="B14" i="12" s="1"/>
  <c r="D14" i="12" s="1"/>
  <c r="G14" i="12" s="1"/>
  <c r="L31" i="8"/>
  <c r="B31" i="12" s="1"/>
  <c r="D31" i="12" s="1"/>
  <c r="G31" i="12" s="1"/>
  <c r="L19" i="8"/>
  <c r="B19" i="12" s="1"/>
  <c r="D19" i="12" s="1"/>
  <c r="G19" i="12" s="1"/>
  <c r="L39" i="8"/>
  <c r="B39" i="12" s="1"/>
  <c r="D39" i="12" s="1"/>
  <c r="G39" i="12" s="1"/>
  <c r="L35" i="8"/>
  <c r="B35" i="12" s="1"/>
  <c r="D35" i="12" s="1"/>
  <c r="G35" i="12" s="1"/>
  <c r="L43" i="8"/>
  <c r="B43" i="12" s="1"/>
  <c r="D43" i="12" s="1"/>
  <c r="G43" i="12" s="1"/>
  <c r="L38" i="8"/>
  <c r="B38" i="12" s="1"/>
  <c r="D38" i="12" s="1"/>
  <c r="G38" i="12" s="1"/>
  <c r="L24" i="7"/>
  <c r="B24" i="8" s="1"/>
  <c r="D24" i="8" s="1"/>
  <c r="G24" i="8" s="1"/>
  <c r="L34" i="8"/>
  <c r="B34" i="12" s="1"/>
  <c r="D34" i="12" s="1"/>
  <c r="G34" i="12" s="1"/>
  <c r="L23" i="8"/>
  <c r="B23" i="12" s="1"/>
  <c r="D23" i="12" s="1"/>
  <c r="G23" i="12" s="1"/>
  <c r="L42" i="8"/>
  <c r="B42" i="12" s="1"/>
  <c r="D42" i="12" s="1"/>
  <c r="G42" i="12" s="1"/>
  <c r="L28" i="7"/>
  <c r="B28" i="8" s="1"/>
  <c r="D28" i="8" s="1"/>
  <c r="G28" i="8" s="1"/>
  <c r="L46" i="8"/>
  <c r="B46" i="12" s="1"/>
  <c r="D46" i="12" s="1"/>
  <c r="G46" i="12" s="1"/>
  <c r="B9" i="8"/>
  <c r="D9" i="8" s="1"/>
  <c r="G9" i="8" s="1"/>
  <c r="L9" i="7"/>
  <c r="L41" i="8"/>
  <c r="B41" i="12" s="1"/>
  <c r="D41" i="12" s="1"/>
  <c r="G41" i="12" s="1"/>
  <c r="L27" i="8"/>
  <c r="B27" i="12" s="1"/>
  <c r="D27" i="12" s="1"/>
  <c r="G27" i="12" s="1"/>
  <c r="L18" i="8"/>
  <c r="B18" i="12" s="1"/>
  <c r="D18" i="12" s="1"/>
  <c r="G18" i="12" s="1"/>
  <c r="L6" i="8"/>
  <c r="B6" i="12" s="1"/>
  <c r="D6" i="12" s="1"/>
  <c r="G6" i="12" s="1"/>
  <c r="L10" i="8"/>
  <c r="B10" i="12"/>
  <c r="D10" i="12" s="1"/>
  <c r="G10" i="12" s="1"/>
  <c r="L51" i="8"/>
  <c r="B51" i="12" s="1"/>
  <c r="D51" i="12" s="1"/>
  <c r="G51" i="12" s="1"/>
  <c r="L47" i="8"/>
  <c r="B47" i="12" s="1"/>
  <c r="D47" i="12" s="1"/>
  <c r="G47" i="12" s="1"/>
  <c r="L37" i="7"/>
  <c r="B37" i="8" s="1"/>
  <c r="D37" i="8" s="1"/>
  <c r="G37" i="8" s="1"/>
  <c r="L22" i="8"/>
  <c r="B22" i="12" s="1"/>
  <c r="D22" i="12" s="1"/>
  <c r="G22" i="12" s="1"/>
  <c r="L49" i="8"/>
  <c r="B49" i="12" s="1"/>
  <c r="D49" i="12" s="1"/>
  <c r="G49" i="12" s="1"/>
  <c r="L11" i="7"/>
  <c r="B11" i="8" s="1"/>
  <c r="D11" i="8" s="1"/>
  <c r="G11" i="8" s="1"/>
  <c r="L7" i="7"/>
  <c r="B7" i="8" s="1"/>
  <c r="D7" i="8" s="1"/>
  <c r="G7" i="8" s="1"/>
  <c r="L48" i="7"/>
  <c r="B48" i="8" s="1"/>
  <c r="D48" i="8" s="1"/>
  <c r="G48" i="8" s="1"/>
  <c r="L29" i="8"/>
  <c r="B29" i="12" s="1"/>
  <c r="D29" i="12" s="1"/>
  <c r="G29" i="12" s="1"/>
  <c r="L25" i="8"/>
  <c r="B25" i="12" s="1"/>
  <c r="D25" i="12" s="1"/>
  <c r="G25" i="12" s="1"/>
  <c r="L5" i="8"/>
  <c r="B5" i="12" s="1"/>
  <c r="D5" i="12" s="1"/>
  <c r="G5" i="12" s="1"/>
  <c r="L32" i="8"/>
  <c r="B32" i="12" s="1"/>
  <c r="D32" i="12" s="1"/>
  <c r="G32" i="12" s="1"/>
  <c r="B36" i="12"/>
  <c r="D36" i="12" s="1"/>
  <c r="G36" i="12" s="1"/>
  <c r="L36" i="8"/>
  <c r="L30" i="7"/>
  <c r="B30" i="8" s="1"/>
  <c r="D30" i="8" s="1"/>
  <c r="G30" i="8" s="1"/>
  <c r="L13" i="8"/>
  <c r="B13" i="12" s="1"/>
  <c r="D13" i="12" s="1"/>
  <c r="G13" i="12" s="1"/>
  <c r="L12" i="8"/>
  <c r="B12" i="12" s="1"/>
  <c r="D12" i="12" s="1"/>
  <c r="G12" i="12" s="1"/>
  <c r="L45" i="8"/>
  <c r="B45" i="12" s="1"/>
  <c r="D45" i="12" s="1"/>
  <c r="G45" i="12" s="1"/>
  <c r="L8" i="8"/>
  <c r="B8" i="12" s="1"/>
  <c r="D8" i="12" s="1"/>
  <c r="G8" i="12" s="1"/>
  <c r="L16" i="8"/>
  <c r="B16" i="12" s="1"/>
  <c r="D16" i="12" s="1"/>
  <c r="G16" i="12" s="1"/>
  <c r="L20" i="8"/>
  <c r="B20" i="12" s="1"/>
  <c r="D20" i="12" s="1"/>
  <c r="G20" i="12" s="1"/>
  <c r="L33" i="8"/>
  <c r="B33" i="12" s="1"/>
  <c r="D33" i="12" s="1"/>
  <c r="G33" i="12" s="1"/>
  <c r="L44" i="8"/>
  <c r="B44" i="12" s="1"/>
  <c r="D44" i="12" s="1"/>
  <c r="G44" i="12" s="1"/>
  <c r="B17" i="12"/>
  <c r="D17" i="12" s="1"/>
  <c r="G17" i="12" s="1"/>
  <c r="L17" i="8"/>
  <c r="L21" i="8"/>
  <c r="B21" i="12" s="1"/>
  <c r="D21" i="12" s="1"/>
  <c r="G21" i="12" s="1"/>
  <c r="L40" i="8"/>
  <c r="B40" i="12" s="1"/>
  <c r="D40" i="12" s="1"/>
  <c r="G40" i="12" s="1"/>
  <c r="L27" i="12" l="1"/>
  <c r="B27" i="11" s="1"/>
  <c r="D27" i="11" s="1"/>
  <c r="G27" i="11" s="1"/>
  <c r="L31" i="12"/>
  <c r="B31" i="11" s="1"/>
  <c r="D31" i="11" s="1"/>
  <c r="G31" i="11" s="1"/>
  <c r="L15" i="12"/>
  <c r="B15" i="11" s="1"/>
  <c r="D15" i="11" s="1"/>
  <c r="G15" i="11" s="1"/>
  <c r="L20" i="12"/>
  <c r="B20" i="11" s="1"/>
  <c r="D20" i="11" s="1"/>
  <c r="G20" i="11" s="1"/>
  <c r="L25" i="12"/>
  <c r="B25" i="11" s="1"/>
  <c r="D25" i="11" s="1"/>
  <c r="G25" i="11" s="1"/>
  <c r="L7" i="8"/>
  <c r="B7" i="12" s="1"/>
  <c r="D7" i="12" s="1"/>
  <c r="G7" i="12" s="1"/>
  <c r="L38" i="12"/>
  <c r="B38" i="11" s="1"/>
  <c r="D38" i="11" s="1"/>
  <c r="G38" i="11" s="1"/>
  <c r="L19" i="12"/>
  <c r="B19" i="11" s="1"/>
  <c r="D19" i="11" s="1"/>
  <c r="G19" i="11" s="1"/>
  <c r="L26" i="12"/>
  <c r="B26" i="11" s="1"/>
  <c r="D26" i="11" s="1"/>
  <c r="G26" i="11" s="1"/>
  <c r="L44" i="12"/>
  <c r="B44" i="11" s="1"/>
  <c r="D44" i="11" s="1"/>
  <c r="G44" i="11" s="1"/>
  <c r="L8" i="12"/>
  <c r="B8" i="11" s="1"/>
  <c r="D8" i="11" s="1"/>
  <c r="G8" i="11" s="1"/>
  <c r="L48" i="8"/>
  <c r="B48" i="12" s="1"/>
  <c r="D48" i="12" s="1"/>
  <c r="G48" i="12" s="1"/>
  <c r="L51" i="12"/>
  <c r="B51" i="11" s="1"/>
  <c r="D51" i="11" s="1"/>
  <c r="G51" i="11" s="1"/>
  <c r="L23" i="12"/>
  <c r="B23" i="11" s="1"/>
  <c r="D23" i="11" s="1"/>
  <c r="G23" i="11" s="1"/>
  <c r="L39" i="12"/>
  <c r="B39" i="11" s="1"/>
  <c r="D39" i="11" s="1"/>
  <c r="G39" i="11" s="1"/>
  <c r="L50" i="12"/>
  <c r="B50" i="11" s="1"/>
  <c r="D50" i="11" s="1"/>
  <c r="G50" i="11" s="1"/>
  <c r="L32" i="12"/>
  <c r="B32" i="11" s="1"/>
  <c r="D32" i="11" s="1"/>
  <c r="G32" i="11" s="1"/>
  <c r="L43" i="12"/>
  <c r="B43" i="11" s="1"/>
  <c r="D43" i="11" s="1"/>
  <c r="G43" i="11" s="1"/>
  <c r="L21" i="12"/>
  <c r="B21" i="11" s="1"/>
  <c r="D21" i="11" s="1"/>
  <c r="G21" i="11" s="1"/>
  <c r="L12" i="12"/>
  <c r="B12" i="11" s="1"/>
  <c r="D12" i="11" s="1"/>
  <c r="G12" i="11" s="1"/>
  <c r="L6" i="12"/>
  <c r="B6" i="11" s="1"/>
  <c r="D6" i="11" s="1"/>
  <c r="G6" i="11" s="1"/>
  <c r="L41" i="12"/>
  <c r="B41" i="11" s="1"/>
  <c r="D41" i="11" s="1"/>
  <c r="G41" i="11" s="1"/>
  <c r="L35" i="12"/>
  <c r="B35" i="11" s="1"/>
  <c r="D35" i="11" s="1"/>
  <c r="G35" i="11" s="1"/>
  <c r="L14" i="12"/>
  <c r="B14" i="11" s="1"/>
  <c r="D14" i="11" s="1"/>
  <c r="G14" i="11" s="1"/>
  <c r="L17" i="12"/>
  <c r="B17" i="11" s="1"/>
  <c r="D17" i="11" s="1"/>
  <c r="G17" i="11" s="1"/>
  <c r="B16" i="11"/>
  <c r="D16" i="11" s="1"/>
  <c r="G16" i="11" s="1"/>
  <c r="L16" i="12"/>
  <c r="L45" i="12"/>
  <c r="B45" i="11" s="1"/>
  <c r="D45" i="11" s="1"/>
  <c r="G45" i="11" s="1"/>
  <c r="L36" i="12"/>
  <c r="B36" i="11" s="1"/>
  <c r="D36" i="11" s="1"/>
  <c r="G36" i="11" s="1"/>
  <c r="L29" i="12"/>
  <c r="B29" i="11" s="1"/>
  <c r="D29" i="11" s="1"/>
  <c r="G29" i="11" s="1"/>
  <c r="L37" i="8"/>
  <c r="B37" i="12" s="1"/>
  <c r="D37" i="12" s="1"/>
  <c r="G37" i="12" s="1"/>
  <c r="L28" i="8"/>
  <c r="B28" i="12" s="1"/>
  <c r="D28" i="12" s="1"/>
  <c r="G28" i="12" s="1"/>
  <c r="L24" i="8"/>
  <c r="B24" i="12" s="1"/>
  <c r="D24" i="12" s="1"/>
  <c r="G24" i="12" s="1"/>
  <c r="L40" i="12"/>
  <c r="B40" i="11" s="1"/>
  <c r="D40" i="11" s="1"/>
  <c r="G40" i="11" s="1"/>
  <c r="L33" i="12"/>
  <c r="B33" i="11" s="1"/>
  <c r="D33" i="11" s="1"/>
  <c r="G33" i="11" s="1"/>
  <c r="L13" i="12"/>
  <c r="B13" i="11" s="1"/>
  <c r="D13" i="11" s="1"/>
  <c r="G13" i="11" s="1"/>
  <c r="L5" i="12"/>
  <c r="B5" i="11" s="1"/>
  <c r="D5" i="11" s="1"/>
  <c r="G5" i="11" s="1"/>
  <c r="L49" i="12"/>
  <c r="B49" i="11" s="1"/>
  <c r="D49" i="11" s="1"/>
  <c r="G49" i="11" s="1"/>
  <c r="L9" i="8"/>
  <c r="B9" i="12" s="1"/>
  <c r="D9" i="12" s="1"/>
  <c r="G9" i="12" s="1"/>
  <c r="L30" i="8"/>
  <c r="B30" i="12" s="1"/>
  <c r="D30" i="12" s="1"/>
  <c r="G30" i="12" s="1"/>
  <c r="L11" i="8"/>
  <c r="B11" i="12" s="1"/>
  <c r="D11" i="12" s="1"/>
  <c r="G11" i="12" s="1"/>
  <c r="L22" i="12"/>
  <c r="B22" i="11" s="1"/>
  <c r="D22" i="11" s="1"/>
  <c r="G22" i="11" s="1"/>
  <c r="L47" i="12"/>
  <c r="B47" i="11" s="1"/>
  <c r="D47" i="11" s="1"/>
  <c r="G47" i="11" s="1"/>
  <c r="L10" i="12"/>
  <c r="B10" i="11" s="1"/>
  <c r="D10" i="11" s="1"/>
  <c r="G10" i="11" s="1"/>
  <c r="L18" i="12"/>
  <c r="B18" i="11" s="1"/>
  <c r="D18" i="11" s="1"/>
  <c r="G18" i="11" s="1"/>
  <c r="L46" i="12"/>
  <c r="B46" i="11" s="1"/>
  <c r="D46" i="11" s="1"/>
  <c r="G46" i="11" s="1"/>
  <c r="L42" i="12"/>
  <c r="B42" i="11" s="1"/>
  <c r="D42" i="11" s="1"/>
  <c r="G42" i="11" s="1"/>
  <c r="L34" i="12"/>
  <c r="B34" i="11" s="1"/>
  <c r="D34" i="11" s="1"/>
  <c r="G34" i="11" s="1"/>
  <c r="L18" i="11" l="1"/>
  <c r="B18" i="54" s="1"/>
  <c r="D18" i="54" s="1"/>
  <c r="G18" i="54" s="1"/>
  <c r="L49" i="11"/>
  <c r="B49" i="54" s="1"/>
  <c r="D49" i="54" s="1"/>
  <c r="G49" i="54" s="1"/>
  <c r="L35" i="11"/>
  <c r="B35" i="54" s="1"/>
  <c r="D35" i="54" s="1"/>
  <c r="G35" i="54" s="1"/>
  <c r="L51" i="11"/>
  <c r="B51" i="54" s="1"/>
  <c r="D51" i="54" s="1"/>
  <c r="G51" i="54" s="1"/>
  <c r="L27" i="11"/>
  <c r="B27" i="54" s="1"/>
  <c r="D27" i="54" s="1"/>
  <c r="G27" i="54" s="1"/>
  <c r="L46" i="11"/>
  <c r="B46" i="54" s="1"/>
  <c r="D46" i="54" s="1"/>
  <c r="G46" i="54" s="1"/>
  <c r="L22" i="11"/>
  <c r="B22" i="54" s="1"/>
  <c r="D22" i="54" s="1"/>
  <c r="G22" i="54" s="1"/>
  <c r="L33" i="11"/>
  <c r="B33" i="54" s="1"/>
  <c r="D33" i="54" s="1"/>
  <c r="G33" i="54" s="1"/>
  <c r="L45" i="11"/>
  <c r="B45" i="54" s="1"/>
  <c r="D45" i="54" s="1"/>
  <c r="G45" i="54" s="1"/>
  <c r="L14" i="11"/>
  <c r="B14" i="54" s="1"/>
  <c r="D14" i="54" s="1"/>
  <c r="G14" i="54" s="1"/>
  <c r="L23" i="11"/>
  <c r="B23" i="54" s="1"/>
  <c r="D23" i="54" s="1"/>
  <c r="G23" i="54" s="1"/>
  <c r="L26" i="11"/>
  <c r="B26" i="54" s="1"/>
  <c r="D26" i="54" s="1"/>
  <c r="G26" i="54" s="1"/>
  <c r="L25" i="11"/>
  <c r="B25" i="54" s="1"/>
  <c r="D25" i="54" s="1"/>
  <c r="G25" i="54" s="1"/>
  <c r="L31" i="11"/>
  <c r="B31" i="54" s="1"/>
  <c r="D31" i="54" s="1"/>
  <c r="G31" i="54" s="1"/>
  <c r="L11" i="12"/>
  <c r="B11" i="11" s="1"/>
  <c r="D11" i="11" s="1"/>
  <c r="G11" i="11" s="1"/>
  <c r="L19" i="11"/>
  <c r="B19" i="54" s="1"/>
  <c r="D19" i="54" s="1"/>
  <c r="G19" i="54" s="1"/>
  <c r="L42" i="11"/>
  <c r="B42" i="54" s="1"/>
  <c r="D42" i="54" s="1"/>
  <c r="G42" i="54" s="1"/>
  <c r="L47" i="11"/>
  <c r="B47" i="54" s="1"/>
  <c r="D47" i="54" s="1"/>
  <c r="G47" i="54" s="1"/>
  <c r="L13" i="11"/>
  <c r="B13" i="54" s="1"/>
  <c r="D13" i="54" s="1"/>
  <c r="G13" i="54" s="1"/>
  <c r="L17" i="11"/>
  <c r="B17" i="54" s="1"/>
  <c r="D17" i="54" s="1"/>
  <c r="G17" i="54" s="1"/>
  <c r="L6" i="11"/>
  <c r="B6" i="54" s="1"/>
  <c r="D6" i="54" s="1"/>
  <c r="G6" i="54" s="1"/>
  <c r="L43" i="11"/>
  <c r="B43" i="54" s="1"/>
  <c r="D43" i="54" s="1"/>
  <c r="G43" i="54" s="1"/>
  <c r="L39" i="11"/>
  <c r="B39" i="54" s="1"/>
  <c r="D39" i="54" s="1"/>
  <c r="G39" i="54" s="1"/>
  <c r="L7" i="12"/>
  <c r="B7" i="11" s="1"/>
  <c r="D7" i="11" s="1"/>
  <c r="G7" i="11" s="1"/>
  <c r="L15" i="11"/>
  <c r="B15" i="54" s="1"/>
  <c r="D15" i="54" s="1"/>
  <c r="G15" i="54" s="1"/>
  <c r="L29" i="11"/>
  <c r="B29" i="54" s="1"/>
  <c r="D29" i="54" s="1"/>
  <c r="G29" i="54" s="1"/>
  <c r="L34" i="11"/>
  <c r="B34" i="54" s="1"/>
  <c r="D34" i="54" s="1"/>
  <c r="G34" i="54" s="1"/>
  <c r="L10" i="11"/>
  <c r="B10" i="54" s="1"/>
  <c r="D10" i="54" s="1"/>
  <c r="G10" i="54" s="1"/>
  <c r="L30" i="12"/>
  <c r="B30" i="11" s="1"/>
  <c r="D30" i="11" s="1"/>
  <c r="G30" i="11" s="1"/>
  <c r="L5" i="11"/>
  <c r="B5" i="54" s="1"/>
  <c r="D5" i="54" s="1"/>
  <c r="G5" i="54" s="1"/>
  <c r="B41" i="54"/>
  <c r="D41" i="54" s="1"/>
  <c r="G41" i="54" s="1"/>
  <c r="L41" i="11"/>
  <c r="L21" i="11"/>
  <c r="B21" i="54" s="1"/>
  <c r="D21" i="54" s="1"/>
  <c r="G21" i="54" s="1"/>
  <c r="L50" i="11"/>
  <c r="B50" i="54" s="1"/>
  <c r="D50" i="54" s="1"/>
  <c r="G50" i="54" s="1"/>
  <c r="L38" i="11"/>
  <c r="B38" i="54" s="1"/>
  <c r="D38" i="54" s="1"/>
  <c r="G38" i="54" s="1"/>
  <c r="L28" i="12"/>
  <c r="B28" i="11" s="1"/>
  <c r="D28" i="11" s="1"/>
  <c r="G28" i="11" s="1"/>
  <c r="L40" i="11"/>
  <c r="B40" i="54" s="1"/>
  <c r="D40" i="54" s="1"/>
  <c r="G40" i="54" s="1"/>
  <c r="L32" i="11"/>
  <c r="B32" i="54" s="1"/>
  <c r="D32" i="54" s="1"/>
  <c r="G32" i="54" s="1"/>
  <c r="L9" i="12"/>
  <c r="B9" i="11" s="1"/>
  <c r="D9" i="11" s="1"/>
  <c r="G9" i="11" s="1"/>
  <c r="L24" i="12"/>
  <c r="B24" i="11" s="1"/>
  <c r="D24" i="11" s="1"/>
  <c r="G24" i="11" s="1"/>
  <c r="L37" i="12"/>
  <c r="B37" i="11" s="1"/>
  <c r="D37" i="11" s="1"/>
  <c r="G37" i="11" s="1"/>
  <c r="L36" i="11"/>
  <c r="B36" i="54" s="1"/>
  <c r="D36" i="54" s="1"/>
  <c r="G36" i="54" s="1"/>
  <c r="L16" i="11"/>
  <c r="B16" i="54" s="1"/>
  <c r="D16" i="54" s="1"/>
  <c r="G16" i="54" s="1"/>
  <c r="L12" i="11"/>
  <c r="B12" i="54" s="1"/>
  <c r="D12" i="54" s="1"/>
  <c r="G12" i="54" s="1"/>
  <c r="L48" i="12"/>
  <c r="B48" i="11" s="1"/>
  <c r="D48" i="11" s="1"/>
  <c r="G48" i="11" s="1"/>
  <c r="L44" i="11"/>
  <c r="B44" i="54" s="1"/>
  <c r="D44" i="54" s="1"/>
  <c r="G44" i="54" s="1"/>
  <c r="L20" i="11"/>
  <c r="B20" i="54" s="1"/>
  <c r="D20" i="54" s="1"/>
  <c r="G20" i="54" s="1"/>
  <c r="L8" i="11"/>
  <c r="B8" i="54" s="1"/>
  <c r="D8" i="54" s="1"/>
  <c r="G8" i="54" s="1"/>
  <c r="L37" i="11" l="1"/>
  <c r="B37" i="54" s="1"/>
  <c r="D37" i="54" s="1"/>
  <c r="G37" i="54" s="1"/>
  <c r="L7" i="11"/>
  <c r="B7" i="54" s="1"/>
  <c r="D7" i="54" s="1"/>
  <c r="G7" i="54" s="1"/>
  <c r="L31" i="54"/>
  <c r="B31" i="55" s="1"/>
  <c r="D31" i="55" s="1"/>
  <c r="G31" i="55" s="1"/>
  <c r="L23" i="54"/>
  <c r="B23" i="55" s="1"/>
  <c r="D23" i="55" s="1"/>
  <c r="G23" i="55" s="1"/>
  <c r="L50" i="54"/>
  <c r="B50" i="55" s="1"/>
  <c r="D50" i="55" s="1"/>
  <c r="G50" i="55" s="1"/>
  <c r="L10" i="54"/>
  <c r="B10" i="55" s="1"/>
  <c r="D10" i="55" s="1"/>
  <c r="G10" i="55" s="1"/>
  <c r="L15" i="54"/>
  <c r="B15" i="55" s="1"/>
  <c r="D15" i="55" s="1"/>
  <c r="G15" i="55" s="1"/>
  <c r="L6" i="54"/>
  <c r="B6" i="55" s="1"/>
  <c r="D6" i="55" s="1"/>
  <c r="G6" i="55" s="1"/>
  <c r="L11" i="11"/>
  <c r="B11" i="54" s="1"/>
  <c r="D11" i="54" s="1"/>
  <c r="G11" i="54" s="1"/>
  <c r="L26" i="54"/>
  <c r="B26" i="55" s="1"/>
  <c r="D26" i="55" s="1"/>
  <c r="G26" i="55" s="1"/>
  <c r="L46" i="54"/>
  <c r="B46" i="55" s="1"/>
  <c r="D46" i="55" s="1"/>
  <c r="G46" i="55" s="1"/>
  <c r="L49" i="54"/>
  <c r="B49" i="55" s="1"/>
  <c r="D49" i="55" s="1"/>
  <c r="G49" i="55" s="1"/>
  <c r="L47" i="54"/>
  <c r="B47" i="55" s="1"/>
  <c r="D47" i="55" s="1"/>
  <c r="G47" i="55" s="1"/>
  <c r="L18" i="54"/>
  <c r="B18" i="55" s="1"/>
  <c r="D18" i="55" s="1"/>
  <c r="G18" i="55" s="1"/>
  <c r="L9" i="11"/>
  <c r="B9" i="54" s="1"/>
  <c r="D9" i="54" s="1"/>
  <c r="G9" i="54" s="1"/>
  <c r="L38" i="54"/>
  <c r="B38" i="55" s="1"/>
  <c r="D38" i="55" s="1"/>
  <c r="G38" i="55" s="1"/>
  <c r="L43" i="54"/>
  <c r="B43" i="55" s="1"/>
  <c r="D43" i="55" s="1"/>
  <c r="G43" i="55" s="1"/>
  <c r="L19" i="54"/>
  <c r="B19" i="55" s="1"/>
  <c r="D19" i="55" s="1"/>
  <c r="G19" i="55" s="1"/>
  <c r="L22" i="54"/>
  <c r="B22" i="55" s="1"/>
  <c r="D22" i="55" s="1"/>
  <c r="G22" i="55" s="1"/>
  <c r="B35" i="55"/>
  <c r="D35" i="55" s="1"/>
  <c r="G35" i="55" s="1"/>
  <c r="L35" i="54"/>
  <c r="L34" i="54"/>
  <c r="B34" i="55" s="1"/>
  <c r="D34" i="55" s="1"/>
  <c r="G34" i="55" s="1"/>
  <c r="L27" i="54"/>
  <c r="B27" i="55" s="1"/>
  <c r="D27" i="55" s="1"/>
  <c r="G27" i="55" s="1"/>
  <c r="L30" i="11"/>
  <c r="B30" i="54" s="1"/>
  <c r="D30" i="54" s="1"/>
  <c r="G30" i="54" s="1"/>
  <c r="L39" i="54"/>
  <c r="B39" i="55" s="1"/>
  <c r="D39" i="55" s="1"/>
  <c r="G39" i="55" s="1"/>
  <c r="L42" i="54"/>
  <c r="B42" i="55" s="1"/>
  <c r="D42" i="55" s="1"/>
  <c r="G42" i="55" s="1"/>
  <c r="L14" i="54"/>
  <c r="B14" i="55" s="1"/>
  <c r="D14" i="55" s="1"/>
  <c r="G14" i="55" s="1"/>
  <c r="L51" i="54"/>
  <c r="B51" i="55" s="1"/>
  <c r="D51" i="55" s="1"/>
  <c r="G51" i="55" s="1"/>
  <c r="L12" i="54"/>
  <c r="B12" i="55" s="1"/>
  <c r="D12" i="55" s="1"/>
  <c r="G12" i="55" s="1"/>
  <c r="L24" i="11"/>
  <c r="B24" i="54" s="1"/>
  <c r="D24" i="54" s="1"/>
  <c r="G24" i="54" s="1"/>
  <c r="L28" i="11"/>
  <c r="B28" i="54" s="1"/>
  <c r="D28" i="54" s="1"/>
  <c r="G28" i="54" s="1"/>
  <c r="L13" i="54"/>
  <c r="B13" i="55" s="1"/>
  <c r="D13" i="55" s="1"/>
  <c r="G13" i="55" s="1"/>
  <c r="L25" i="54"/>
  <c r="B25" i="55" s="1"/>
  <c r="D25" i="55" s="1"/>
  <c r="G25" i="55" s="1"/>
  <c r="L45" i="54"/>
  <c r="B45" i="55" s="1"/>
  <c r="D45" i="55" s="1"/>
  <c r="G45" i="55" s="1"/>
  <c r="L8" i="54"/>
  <c r="B8" i="55" s="1"/>
  <c r="D8" i="55" s="1"/>
  <c r="G8" i="55" s="1"/>
  <c r="L36" i="54"/>
  <c r="B36" i="55" s="1"/>
  <c r="D36" i="55" s="1"/>
  <c r="G36" i="55" s="1"/>
  <c r="L41" i="54"/>
  <c r="B41" i="55" s="1"/>
  <c r="D41" i="55" s="1"/>
  <c r="G41" i="55" s="1"/>
  <c r="L20" i="54"/>
  <c r="B20" i="55" s="1"/>
  <c r="D20" i="55" s="1"/>
  <c r="G20" i="55" s="1"/>
  <c r="B48" i="54"/>
  <c r="D48" i="54" s="1"/>
  <c r="G48" i="54" s="1"/>
  <c r="L48" i="11"/>
  <c r="L40" i="54"/>
  <c r="B40" i="55" s="1"/>
  <c r="D40" i="55" s="1"/>
  <c r="G40" i="55" s="1"/>
  <c r="L5" i="54"/>
  <c r="B5" i="55" s="1"/>
  <c r="D5" i="55" s="1"/>
  <c r="G5" i="55" s="1"/>
  <c r="L29" i="54"/>
  <c r="B29" i="55" s="1"/>
  <c r="D29" i="55" s="1"/>
  <c r="G29" i="55" s="1"/>
  <c r="L17" i="54"/>
  <c r="B17" i="55" s="1"/>
  <c r="D17" i="55" s="1"/>
  <c r="G17" i="55" s="1"/>
  <c r="L33" i="54"/>
  <c r="B33" i="55" s="1"/>
  <c r="D33" i="55" s="1"/>
  <c r="G33" i="55" s="1"/>
  <c r="L44" i="54"/>
  <c r="B44" i="55" s="1"/>
  <c r="D44" i="55" s="1"/>
  <c r="G44" i="55" s="1"/>
  <c r="L32" i="54"/>
  <c r="B32" i="55" s="1"/>
  <c r="D32" i="55" s="1"/>
  <c r="G32" i="55" s="1"/>
  <c r="L16" i="54"/>
  <c r="B16" i="55" s="1"/>
  <c r="D16" i="55" s="1"/>
  <c r="G16" i="55" s="1"/>
  <c r="L21" i="54"/>
  <c r="B21" i="55" s="1"/>
  <c r="D21" i="55" s="1"/>
  <c r="G21" i="55" s="1"/>
  <c r="L5" i="55" l="1"/>
  <c r="B5" i="19" s="1"/>
  <c r="D5" i="19" s="1"/>
  <c r="G5" i="19" s="1"/>
  <c r="L14" i="55"/>
  <c r="B14" i="19" s="1"/>
  <c r="D14" i="19" s="1"/>
  <c r="G14" i="19" s="1"/>
  <c r="L30" i="54"/>
  <c r="B30" i="55" s="1"/>
  <c r="D30" i="55" s="1"/>
  <c r="G30" i="55" s="1"/>
  <c r="L11" i="54"/>
  <c r="B11" i="55" s="1"/>
  <c r="D11" i="55" s="1"/>
  <c r="G11" i="55" s="1"/>
  <c r="L10" i="55"/>
  <c r="B10" i="19" s="1"/>
  <c r="D10" i="19" s="1"/>
  <c r="G10" i="19" s="1"/>
  <c r="L32" i="55"/>
  <c r="B32" i="19" s="1"/>
  <c r="D32" i="19" s="1"/>
  <c r="G32" i="19" s="1"/>
  <c r="L29" i="55"/>
  <c r="B29" i="19" s="1"/>
  <c r="D29" i="19" s="1"/>
  <c r="G29" i="19" s="1"/>
  <c r="B13" i="19"/>
  <c r="D13" i="19" s="1"/>
  <c r="G13" i="19" s="1"/>
  <c r="L13" i="55"/>
  <c r="L34" i="55"/>
  <c r="B34" i="19" s="1"/>
  <c r="D34" i="19" s="1"/>
  <c r="G34" i="19" s="1"/>
  <c r="L38" i="55"/>
  <c r="B38" i="19" s="1"/>
  <c r="D38" i="19" s="1"/>
  <c r="G38" i="19" s="1"/>
  <c r="L26" i="55"/>
  <c r="B26" i="19" s="1"/>
  <c r="D26" i="19" s="1"/>
  <c r="G26" i="19" s="1"/>
  <c r="L20" i="55"/>
  <c r="B20" i="19" s="1"/>
  <c r="D20" i="19" s="1"/>
  <c r="G20" i="19" s="1"/>
  <c r="L16" i="55"/>
  <c r="B16" i="19" s="1"/>
  <c r="D16" i="19" s="1"/>
  <c r="G16" i="19" s="1"/>
  <c r="L17" i="55"/>
  <c r="B17" i="19" s="1"/>
  <c r="D17" i="19" s="1"/>
  <c r="G17" i="19" s="1"/>
  <c r="L36" i="55"/>
  <c r="B36" i="19" s="1"/>
  <c r="D36" i="19" s="1"/>
  <c r="G36" i="19" s="1"/>
  <c r="L25" i="55"/>
  <c r="B25" i="19" s="1"/>
  <c r="D25" i="19" s="1"/>
  <c r="G25" i="19" s="1"/>
  <c r="L22" i="55"/>
  <c r="B22" i="19" s="1"/>
  <c r="D22" i="19" s="1"/>
  <c r="G22" i="19" s="1"/>
  <c r="L18" i="55"/>
  <c r="B18" i="19" s="1"/>
  <c r="D18" i="19" s="1"/>
  <c r="G18" i="19" s="1"/>
  <c r="L46" i="55"/>
  <c r="B46" i="19" s="1"/>
  <c r="D46" i="19" s="1"/>
  <c r="G46" i="19" s="1"/>
  <c r="L7" i="54"/>
  <c r="B7" i="55" s="1"/>
  <c r="D7" i="55" s="1"/>
  <c r="G7" i="55" s="1"/>
  <c r="L44" i="55"/>
  <c r="B44" i="19" s="1"/>
  <c r="D44" i="19" s="1"/>
  <c r="G44" i="19" s="1"/>
  <c r="B21" i="19"/>
  <c r="D21" i="19" s="1"/>
  <c r="G21" i="19" s="1"/>
  <c r="L21" i="55"/>
  <c r="L33" i="55"/>
  <c r="B33" i="19" s="1"/>
  <c r="D33" i="19" s="1"/>
  <c r="G33" i="19" s="1"/>
  <c r="L40" i="55"/>
  <c r="B40" i="19" s="1"/>
  <c r="D40" i="19" s="1"/>
  <c r="G40" i="19" s="1"/>
  <c r="L41" i="55"/>
  <c r="B41" i="19" s="1"/>
  <c r="D41" i="19" s="1"/>
  <c r="G41" i="19" s="1"/>
  <c r="L45" i="55"/>
  <c r="B45" i="19" s="1"/>
  <c r="D45" i="19" s="1"/>
  <c r="G45" i="19" s="1"/>
  <c r="L42" i="55"/>
  <c r="B42" i="19" s="1"/>
  <c r="D42" i="19" s="1"/>
  <c r="G42" i="19" s="1"/>
  <c r="L49" i="55"/>
  <c r="B49" i="19" s="1"/>
  <c r="D49" i="19" s="1"/>
  <c r="G49" i="19" s="1"/>
  <c r="L6" i="55"/>
  <c r="B6" i="19" s="1"/>
  <c r="D6" i="19" s="1"/>
  <c r="G6" i="19" s="1"/>
  <c r="L50" i="55"/>
  <c r="B50" i="19" s="1"/>
  <c r="D50" i="19" s="1"/>
  <c r="G50" i="19" s="1"/>
  <c r="L24" i="54"/>
  <c r="B24" i="55" s="1"/>
  <c r="D24" i="55" s="1"/>
  <c r="G24" i="55" s="1"/>
  <c r="L47" i="55"/>
  <c r="B47" i="19" s="1"/>
  <c r="D47" i="19" s="1"/>
  <c r="G47" i="19" s="1"/>
  <c r="L15" i="55"/>
  <c r="B15" i="19" s="1"/>
  <c r="D15" i="19" s="1"/>
  <c r="G15" i="19" s="1"/>
  <c r="L31" i="55"/>
  <c r="B31" i="19" s="1"/>
  <c r="D31" i="19" s="1"/>
  <c r="G31" i="19" s="1"/>
  <c r="L37" i="54"/>
  <c r="B37" i="55" s="1"/>
  <c r="D37" i="55" s="1"/>
  <c r="G37" i="55" s="1"/>
  <c r="L9" i="54"/>
  <c r="B9" i="55" s="1"/>
  <c r="D9" i="55" s="1"/>
  <c r="G9" i="55" s="1"/>
  <c r="L48" i="54"/>
  <c r="B48" i="55" s="1"/>
  <c r="D48" i="55" s="1"/>
  <c r="G48" i="55" s="1"/>
  <c r="L12" i="55"/>
  <c r="B12" i="19" s="1"/>
  <c r="D12" i="19" s="1"/>
  <c r="G12" i="19" s="1"/>
  <c r="L39" i="55"/>
  <c r="B39" i="19" s="1"/>
  <c r="D39" i="19" s="1"/>
  <c r="G39" i="19" s="1"/>
  <c r="L35" i="55"/>
  <c r="B35" i="19" s="1"/>
  <c r="D35" i="19" s="1"/>
  <c r="G35" i="19" s="1"/>
  <c r="L19" i="55"/>
  <c r="B19" i="19" s="1"/>
  <c r="D19" i="19" s="1"/>
  <c r="G19" i="19" s="1"/>
  <c r="L23" i="55"/>
  <c r="B23" i="19" s="1"/>
  <c r="D23" i="19" s="1"/>
  <c r="G23" i="19" s="1"/>
  <c r="L51" i="55"/>
  <c r="B51" i="19" s="1"/>
  <c r="D51" i="19" s="1"/>
  <c r="G51" i="19" s="1"/>
  <c r="L43" i="55"/>
  <c r="B43" i="19" s="1"/>
  <c r="D43" i="19" s="1"/>
  <c r="G43" i="19" s="1"/>
  <c r="L8" i="55"/>
  <c r="B8" i="19" s="1"/>
  <c r="D8" i="19" s="1"/>
  <c r="G8" i="19" s="1"/>
  <c r="L28" i="54"/>
  <c r="B28" i="55" s="1"/>
  <c r="D28" i="55" s="1"/>
  <c r="G28" i="55" s="1"/>
  <c r="L27" i="55"/>
  <c r="B27" i="19" s="1"/>
  <c r="D27" i="19" s="1"/>
  <c r="G27" i="19" s="1"/>
  <c r="L8" i="19" l="1"/>
  <c r="B8" i="18" s="1"/>
  <c r="D8" i="18" s="1"/>
  <c r="G8" i="18" s="1"/>
  <c r="L15" i="19"/>
  <c r="B15" i="18" s="1"/>
  <c r="D15" i="18" s="1"/>
  <c r="G15" i="18" s="1"/>
  <c r="L46" i="19"/>
  <c r="B46" i="18" s="1"/>
  <c r="D46" i="18" s="1"/>
  <c r="G46" i="18" s="1"/>
  <c r="L16" i="19"/>
  <c r="B16" i="18" s="1"/>
  <c r="D16" i="18" s="1"/>
  <c r="G16" i="18" s="1"/>
  <c r="L34" i="19"/>
  <c r="B34" i="18" s="1"/>
  <c r="D34" i="18" s="1"/>
  <c r="G34" i="18" s="1"/>
  <c r="L28" i="55"/>
  <c r="B28" i="19" s="1"/>
  <c r="D28" i="19" s="1"/>
  <c r="G28" i="19" s="1"/>
  <c r="L23" i="19"/>
  <c r="B23" i="18" s="1"/>
  <c r="D23" i="18" s="1"/>
  <c r="G23" i="18" s="1"/>
  <c r="L12" i="19"/>
  <c r="B12" i="18" s="1"/>
  <c r="D12" i="18" s="1"/>
  <c r="G12" i="18" s="1"/>
  <c r="L31" i="19"/>
  <c r="B31" i="18" s="1"/>
  <c r="D31" i="18" s="1"/>
  <c r="G31" i="18" s="1"/>
  <c r="L50" i="19"/>
  <c r="B50" i="18" s="1"/>
  <c r="D50" i="18" s="1"/>
  <c r="G50" i="18" s="1"/>
  <c r="L42" i="19"/>
  <c r="B42" i="18" s="1"/>
  <c r="D42" i="18" s="1"/>
  <c r="G42" i="18" s="1"/>
  <c r="L38" i="19"/>
  <c r="B38" i="18" s="1"/>
  <c r="D38" i="18" s="1"/>
  <c r="G38" i="18" s="1"/>
  <c r="L19" i="19"/>
  <c r="B19" i="18" s="1"/>
  <c r="D19" i="18" s="1"/>
  <c r="G19" i="18" s="1"/>
  <c r="L6" i="19"/>
  <c r="B6" i="18" s="1"/>
  <c r="D6" i="18" s="1"/>
  <c r="G6" i="18" s="1"/>
  <c r="L27" i="19"/>
  <c r="B27" i="18" s="1"/>
  <c r="D27" i="18" s="1"/>
  <c r="G27" i="18" s="1"/>
  <c r="L51" i="19"/>
  <c r="B51" i="18" s="1"/>
  <c r="D51" i="18" s="1"/>
  <c r="G51" i="18" s="1"/>
  <c r="L39" i="19"/>
  <c r="B39" i="18" s="1"/>
  <c r="D39" i="18" s="1"/>
  <c r="G39" i="18" s="1"/>
  <c r="L37" i="55"/>
  <c r="B37" i="19" s="1"/>
  <c r="D37" i="19" s="1"/>
  <c r="G37" i="19" s="1"/>
  <c r="L24" i="55"/>
  <c r="B24" i="19" s="1"/>
  <c r="D24" i="19" s="1"/>
  <c r="G24" i="19" s="1"/>
  <c r="L22" i="19"/>
  <c r="B22" i="18" s="1"/>
  <c r="D22" i="18" s="1"/>
  <c r="G22" i="18" s="1"/>
  <c r="L26" i="19"/>
  <c r="B26" i="18" s="1"/>
  <c r="D26" i="18" s="1"/>
  <c r="G26" i="18" s="1"/>
  <c r="L10" i="19"/>
  <c r="B10" i="18" s="1"/>
  <c r="D10" i="18" s="1"/>
  <c r="G10" i="18" s="1"/>
  <c r="L14" i="19"/>
  <c r="B14" i="18" s="1"/>
  <c r="D14" i="18" s="1"/>
  <c r="G14" i="18" s="1"/>
  <c r="L48" i="55"/>
  <c r="B48" i="19" s="1"/>
  <c r="D48" i="19" s="1"/>
  <c r="G48" i="19" s="1"/>
  <c r="L40" i="19"/>
  <c r="B40" i="18" s="1"/>
  <c r="D40" i="18" s="1"/>
  <c r="G40" i="18" s="1"/>
  <c r="L43" i="19"/>
  <c r="B43" i="18" s="1"/>
  <c r="D43" i="18" s="1"/>
  <c r="G43" i="18" s="1"/>
  <c r="L35" i="19"/>
  <c r="B35" i="18" s="1"/>
  <c r="D35" i="18" s="1"/>
  <c r="G35" i="18" s="1"/>
  <c r="L9" i="55"/>
  <c r="B9" i="19" s="1"/>
  <c r="D9" i="19" s="1"/>
  <c r="G9" i="19" s="1"/>
  <c r="L47" i="19"/>
  <c r="B47" i="18" s="1"/>
  <c r="D47" i="18" s="1"/>
  <c r="G47" i="18" s="1"/>
  <c r="L44" i="19"/>
  <c r="B44" i="18" s="1"/>
  <c r="D44" i="18" s="1"/>
  <c r="G44" i="18" s="1"/>
  <c r="L18" i="19"/>
  <c r="B18" i="18" s="1"/>
  <c r="D18" i="18" s="1"/>
  <c r="G18" i="18" s="1"/>
  <c r="L36" i="19"/>
  <c r="B36" i="18" s="1"/>
  <c r="D36" i="18" s="1"/>
  <c r="G36" i="18" s="1"/>
  <c r="L20" i="19"/>
  <c r="B20" i="18" s="1"/>
  <c r="D20" i="18" s="1"/>
  <c r="G20" i="18" s="1"/>
  <c r="L32" i="19"/>
  <c r="B32" i="18" s="1"/>
  <c r="D32" i="18" s="1"/>
  <c r="G32" i="18" s="1"/>
  <c r="L30" i="55"/>
  <c r="B30" i="19" s="1"/>
  <c r="D30" i="19" s="1"/>
  <c r="G30" i="19" s="1"/>
  <c r="L29" i="19"/>
  <c r="B29" i="18" s="1"/>
  <c r="D29" i="18" s="1"/>
  <c r="G29" i="18" s="1"/>
  <c r="L5" i="19"/>
  <c r="B5" i="18" s="1"/>
  <c r="D5" i="18" s="1"/>
  <c r="G5" i="18" s="1"/>
  <c r="L41" i="19"/>
  <c r="B41" i="18" s="1"/>
  <c r="D41" i="18" s="1"/>
  <c r="G41" i="18" s="1"/>
  <c r="L45" i="19"/>
  <c r="B45" i="18" s="1"/>
  <c r="D45" i="18" s="1"/>
  <c r="G45" i="18" s="1"/>
  <c r="L7" i="55"/>
  <c r="B7" i="19" s="1"/>
  <c r="D7" i="19" s="1"/>
  <c r="G7" i="19" s="1"/>
  <c r="L25" i="19"/>
  <c r="B25" i="18" s="1"/>
  <c r="D25" i="18" s="1"/>
  <c r="G25" i="18" s="1"/>
  <c r="L17" i="19"/>
  <c r="B17" i="18" s="1"/>
  <c r="D17" i="18" s="1"/>
  <c r="G17" i="18" s="1"/>
  <c r="L13" i="19"/>
  <c r="B13" i="18" s="1"/>
  <c r="D13" i="18" s="1"/>
  <c r="G13" i="18" s="1"/>
  <c r="L11" i="55"/>
  <c r="B11" i="19" s="1"/>
  <c r="D11" i="19" s="1"/>
  <c r="G11" i="19" s="1"/>
  <c r="L33" i="19"/>
  <c r="B33" i="18" s="1"/>
  <c r="D33" i="18" s="1"/>
  <c r="G33" i="18" s="1"/>
  <c r="L49" i="19"/>
  <c r="B49" i="18" s="1"/>
  <c r="D49" i="18" s="1"/>
  <c r="G49" i="18" s="1"/>
  <c r="L21" i="19"/>
  <c r="B21" i="18" s="1"/>
  <c r="D21" i="18" s="1"/>
  <c r="G21" i="18" s="1"/>
  <c r="L5" i="18" l="1"/>
  <c r="L26" i="18"/>
  <c r="L16" i="18"/>
  <c r="L17" i="18"/>
  <c r="B17" i="17"/>
  <c r="D17" i="17" s="1"/>
  <c r="G17" i="17" s="1"/>
  <c r="L41" i="18"/>
  <c r="B41" i="17" s="1"/>
  <c r="D41" i="17" s="1"/>
  <c r="G41" i="17" s="1"/>
  <c r="L32" i="18"/>
  <c r="L44" i="18"/>
  <c r="L10" i="18"/>
  <c r="B10" i="17" s="1"/>
  <c r="D10" i="17" s="1"/>
  <c r="G10" i="17" s="1"/>
  <c r="L6" i="18"/>
  <c r="L42" i="18"/>
  <c r="B42" i="17" s="1"/>
  <c r="D42" i="17" s="1"/>
  <c r="G42" i="17" s="1"/>
  <c r="L12" i="18"/>
  <c r="B12" i="17" s="1"/>
  <c r="D12" i="17" s="1"/>
  <c r="G12" i="17" s="1"/>
  <c r="L34" i="18"/>
  <c r="B34" i="17" s="1"/>
  <c r="D34" i="17" s="1"/>
  <c r="G34" i="17" s="1"/>
  <c r="L33" i="18"/>
  <c r="L20" i="18"/>
  <c r="B20" i="17" s="1"/>
  <c r="D20" i="17" s="1"/>
  <c r="G20" i="17" s="1"/>
  <c r="L50" i="18"/>
  <c r="B50" i="17" s="1"/>
  <c r="D50" i="17" s="1"/>
  <c r="G50" i="17" s="1"/>
  <c r="L49" i="18"/>
  <c r="B49" i="17" s="1"/>
  <c r="D49" i="17" s="1"/>
  <c r="G49" i="17" s="1"/>
  <c r="L21" i="18"/>
  <c r="L45" i="18"/>
  <c r="L18" i="18"/>
  <c r="L14" i="18"/>
  <c r="B14" i="17" s="1"/>
  <c r="D14" i="17" s="1"/>
  <c r="G14" i="17" s="1"/>
  <c r="L24" i="19"/>
  <c r="B24" i="18" s="1"/>
  <c r="D24" i="18" s="1"/>
  <c r="G24" i="18" s="1"/>
  <c r="L38" i="18"/>
  <c r="B38" i="17"/>
  <c r="D38" i="17" s="1"/>
  <c r="G38" i="17" s="1"/>
  <c r="L28" i="19"/>
  <c r="B28" i="18" s="1"/>
  <c r="D28" i="18" s="1"/>
  <c r="G28" i="18" s="1"/>
  <c r="L25" i="18"/>
  <c r="B25" i="17" s="1"/>
  <c r="D25" i="17" s="1"/>
  <c r="G25" i="17" s="1"/>
  <c r="L40" i="18"/>
  <c r="B40" i="17"/>
  <c r="D40" i="17" s="1"/>
  <c r="G40" i="17" s="1"/>
  <c r="L8" i="18"/>
  <c r="B8" i="17" s="1"/>
  <c r="D8" i="17" s="1"/>
  <c r="G8" i="17" s="1"/>
  <c r="L13" i="18"/>
  <c r="B13" i="17"/>
  <c r="D13" i="17" s="1"/>
  <c r="G13" i="17" s="1"/>
  <c r="L30" i="19"/>
  <c r="B30" i="18" s="1"/>
  <c r="D30" i="18" s="1"/>
  <c r="G30" i="18" s="1"/>
  <c r="L11" i="19"/>
  <c r="B11" i="18" s="1"/>
  <c r="D11" i="18" s="1"/>
  <c r="G11" i="18" s="1"/>
  <c r="L7" i="19"/>
  <c r="B7" i="18" s="1"/>
  <c r="D7" i="18" s="1"/>
  <c r="G7" i="18" s="1"/>
  <c r="L29" i="18"/>
  <c r="B29" i="17" s="1"/>
  <c r="D29" i="17" s="1"/>
  <c r="G29" i="17" s="1"/>
  <c r="L36" i="18"/>
  <c r="B36" i="17" s="1"/>
  <c r="D36" i="17" s="1"/>
  <c r="G36" i="17" s="1"/>
  <c r="L48" i="19"/>
  <c r="B48" i="18"/>
  <c r="D48" i="18" s="1"/>
  <c r="G48" i="18" s="1"/>
  <c r="L22" i="18"/>
  <c r="B22" i="17" s="1"/>
  <c r="D22" i="17" s="1"/>
  <c r="G22" i="17" s="1"/>
  <c r="L46" i="18"/>
  <c r="L47" i="18"/>
  <c r="L27" i="18"/>
  <c r="L31" i="18"/>
  <c r="L39" i="18"/>
  <c r="L23" i="18"/>
  <c r="L43" i="18"/>
  <c r="L37" i="19"/>
  <c r="B37" i="18" s="1"/>
  <c r="D37" i="18" s="1"/>
  <c r="G37" i="18" s="1"/>
  <c r="L51" i="18"/>
  <c r="L15" i="18"/>
  <c r="B15" i="17" s="1"/>
  <c r="D15" i="17" s="1"/>
  <c r="G15" i="17" s="1"/>
  <c r="L35" i="18"/>
  <c r="L19" i="18"/>
  <c r="L9" i="19"/>
  <c r="B9" i="18" s="1"/>
  <c r="D9" i="18" s="1"/>
  <c r="G9" i="18" s="1"/>
  <c r="B35" i="17" l="1"/>
  <c r="D35" i="17" s="1"/>
  <c r="G35" i="17" s="1"/>
  <c r="B5" i="17"/>
  <c r="D5" i="17" s="1"/>
  <c r="G5" i="17" s="1"/>
  <c r="L5" i="17" s="1"/>
  <c r="B5" i="16" s="1"/>
  <c r="D5" i="16" s="1"/>
  <c r="G5" i="16" s="1"/>
  <c r="B31" i="17"/>
  <c r="D31" i="17" s="1"/>
  <c r="G31" i="17" s="1"/>
  <c r="B32" i="17"/>
  <c r="D32" i="17" s="1"/>
  <c r="G32" i="17" s="1"/>
  <c r="L24" i="18"/>
  <c r="L7" i="18"/>
  <c r="L11" i="18"/>
  <c r="L37" i="18"/>
  <c r="B37" i="17"/>
  <c r="D37" i="17" s="1"/>
  <c r="G37" i="17" s="1"/>
  <c r="L28" i="18"/>
  <c r="B28" i="17" s="1"/>
  <c r="D28" i="17" s="1"/>
  <c r="G28" i="17" s="1"/>
  <c r="L31" i="17"/>
  <c r="B31" i="16" s="1"/>
  <c r="D31" i="16" s="1"/>
  <c r="G31" i="16" s="1"/>
  <c r="L25" i="17"/>
  <c r="B25" i="16"/>
  <c r="D25" i="16" s="1"/>
  <c r="G25" i="16" s="1"/>
  <c r="L10" i="17"/>
  <c r="B10" i="16" s="1"/>
  <c r="D10" i="16" s="1"/>
  <c r="G10" i="16" s="1"/>
  <c r="L32" i="17"/>
  <c r="B32" i="16" s="1"/>
  <c r="D32" i="16" s="1"/>
  <c r="G32" i="16" s="1"/>
  <c r="B19" i="17"/>
  <c r="D19" i="17" s="1"/>
  <c r="G19" i="17" s="1"/>
  <c r="B23" i="17"/>
  <c r="D23" i="17" s="1"/>
  <c r="G23" i="17" s="1"/>
  <c r="B39" i="17"/>
  <c r="D39" i="17" s="1"/>
  <c r="G39" i="17" s="1"/>
  <c r="B27" i="17"/>
  <c r="D27" i="17" s="1"/>
  <c r="G27" i="17" s="1"/>
  <c r="B44" i="17"/>
  <c r="D44" i="17" s="1"/>
  <c r="G44" i="17" s="1"/>
  <c r="L36" i="17"/>
  <c r="B36" i="16" s="1"/>
  <c r="D36" i="16" s="1"/>
  <c r="G36" i="16" s="1"/>
  <c r="L41" i="17"/>
  <c r="B41" i="16" s="1"/>
  <c r="D41" i="16" s="1"/>
  <c r="G41" i="16" s="1"/>
  <c r="L48" i="18"/>
  <c r="L30" i="18"/>
  <c r="L50" i="17"/>
  <c r="B50" i="16" s="1"/>
  <c r="D50" i="16" s="1"/>
  <c r="G50" i="16" s="1"/>
  <c r="L12" i="17"/>
  <c r="B12" i="16" s="1"/>
  <c r="D12" i="16" s="1"/>
  <c r="G12" i="16" s="1"/>
  <c r="L42" i="17"/>
  <c r="B42" i="16" s="1"/>
  <c r="D42" i="16" s="1"/>
  <c r="G42" i="16" s="1"/>
  <c r="B46" i="17"/>
  <c r="D46" i="17" s="1"/>
  <c r="G46" i="17" s="1"/>
  <c r="L15" i="17"/>
  <c r="B15" i="16" s="1"/>
  <c r="D15" i="16" s="1"/>
  <c r="G15" i="16" s="1"/>
  <c r="L13" i="17"/>
  <c r="B13" i="16" s="1"/>
  <c r="D13" i="16" s="1"/>
  <c r="G13" i="16" s="1"/>
  <c r="L8" i="17"/>
  <c r="B8" i="16" s="1"/>
  <c r="D8" i="16" s="1"/>
  <c r="G8" i="16" s="1"/>
  <c r="L38" i="17"/>
  <c r="B38" i="16" s="1"/>
  <c r="D38" i="16" s="1"/>
  <c r="G38" i="16" s="1"/>
  <c r="L20" i="17"/>
  <c r="B20" i="16" s="1"/>
  <c r="D20" i="16" s="1"/>
  <c r="G20" i="16" s="1"/>
  <c r="L34" i="17"/>
  <c r="B34" i="16" s="1"/>
  <c r="D34" i="16" s="1"/>
  <c r="G34" i="16" s="1"/>
  <c r="L9" i="18"/>
  <c r="L35" i="17"/>
  <c r="B35" i="16" s="1"/>
  <c r="D35" i="16" s="1"/>
  <c r="G35" i="16" s="1"/>
  <c r="L29" i="17"/>
  <c r="B29" i="16" s="1"/>
  <c r="D29" i="16" s="1"/>
  <c r="G29" i="16" s="1"/>
  <c r="L40" i="17"/>
  <c r="B40" i="16" s="1"/>
  <c r="D40" i="16" s="1"/>
  <c r="G40" i="16" s="1"/>
  <c r="L14" i="17"/>
  <c r="B14" i="16" s="1"/>
  <c r="D14" i="16" s="1"/>
  <c r="G14" i="16" s="1"/>
  <c r="L22" i="17"/>
  <c r="B22" i="16" s="1"/>
  <c r="D22" i="16" s="1"/>
  <c r="G22" i="16" s="1"/>
  <c r="L49" i="17"/>
  <c r="B49" i="16" s="1"/>
  <c r="D49" i="16" s="1"/>
  <c r="G49" i="16" s="1"/>
  <c r="L17" i="17"/>
  <c r="B17" i="16" s="1"/>
  <c r="D17" i="16" s="1"/>
  <c r="G17" i="16" s="1"/>
  <c r="B43" i="17"/>
  <c r="D43" i="17" s="1"/>
  <c r="G43" i="17" s="1"/>
  <c r="B51" i="17"/>
  <c r="D51" i="17" s="1"/>
  <c r="G51" i="17" s="1"/>
  <c r="B47" i="17"/>
  <c r="D47" i="17" s="1"/>
  <c r="G47" i="17" s="1"/>
  <c r="B18" i="17"/>
  <c r="D18" i="17" s="1"/>
  <c r="G18" i="17" s="1"/>
  <c r="B45" i="17"/>
  <c r="D45" i="17" s="1"/>
  <c r="G45" i="17" s="1"/>
  <c r="B21" i="17"/>
  <c r="D21" i="17" s="1"/>
  <c r="G21" i="17" s="1"/>
  <c r="B33" i="17"/>
  <c r="D33" i="17" s="1"/>
  <c r="G33" i="17" s="1"/>
  <c r="B6" i="17"/>
  <c r="D6" i="17" s="1"/>
  <c r="G6" i="17" s="1"/>
  <c r="B16" i="17"/>
  <c r="D16" i="17" s="1"/>
  <c r="G16" i="17" s="1"/>
  <c r="B26" i="17"/>
  <c r="D26" i="17" s="1"/>
  <c r="G26" i="17" s="1"/>
  <c r="L40" i="16" l="1"/>
  <c r="B40" i="15" s="1"/>
  <c r="D40" i="15" s="1"/>
  <c r="G40" i="15" s="1"/>
  <c r="L38" i="16"/>
  <c r="B38" i="15" s="1"/>
  <c r="D38" i="15" s="1"/>
  <c r="G38" i="15" s="1"/>
  <c r="L41" i="16"/>
  <c r="B41" i="15" s="1"/>
  <c r="D41" i="15" s="1"/>
  <c r="G41" i="15" s="1"/>
  <c r="L13" i="16"/>
  <c r="B13" i="15" s="1"/>
  <c r="D13" i="15" s="1"/>
  <c r="G13" i="15" s="1"/>
  <c r="L42" i="16"/>
  <c r="B42" i="15" s="1"/>
  <c r="D42" i="15" s="1"/>
  <c r="G42" i="15" s="1"/>
  <c r="L15" i="16"/>
  <c r="B15" i="15" s="1"/>
  <c r="D15" i="15" s="1"/>
  <c r="G15" i="15" s="1"/>
  <c r="L50" i="16"/>
  <c r="B50" i="15" s="1"/>
  <c r="D50" i="15" s="1"/>
  <c r="G50" i="15" s="1"/>
  <c r="L32" i="16"/>
  <c r="B32" i="15" s="1"/>
  <c r="D32" i="15" s="1"/>
  <c r="G32" i="15" s="1"/>
  <c r="L34" i="16"/>
  <c r="B34" i="15" s="1"/>
  <c r="D34" i="15" s="1"/>
  <c r="G34" i="15" s="1"/>
  <c r="L49" i="16"/>
  <c r="B49" i="15" s="1"/>
  <c r="D49" i="15" s="1"/>
  <c r="G49" i="15" s="1"/>
  <c r="L20" i="16"/>
  <c r="B20" i="15" s="1"/>
  <c r="D20" i="15" s="1"/>
  <c r="G20" i="15" s="1"/>
  <c r="L8" i="16"/>
  <c r="B8" i="15" s="1"/>
  <c r="D8" i="15" s="1"/>
  <c r="G8" i="15" s="1"/>
  <c r="L19" i="17"/>
  <c r="B19" i="16" s="1"/>
  <c r="D19" i="16" s="1"/>
  <c r="G19" i="16" s="1"/>
  <c r="L10" i="16"/>
  <c r="B10" i="15" s="1"/>
  <c r="D10" i="15" s="1"/>
  <c r="G10" i="15" s="1"/>
  <c r="L31" i="16"/>
  <c r="B31" i="15" s="1"/>
  <c r="D31" i="15" s="1"/>
  <c r="G31" i="15" s="1"/>
  <c r="L28" i="17"/>
  <c r="B28" i="16" s="1"/>
  <c r="D28" i="16" s="1"/>
  <c r="G28" i="16" s="1"/>
  <c r="L16" i="17"/>
  <c r="B16" i="16" s="1"/>
  <c r="D16" i="16" s="1"/>
  <c r="G16" i="16" s="1"/>
  <c r="L6" i="17"/>
  <c r="B6" i="16" s="1"/>
  <c r="D6" i="16" s="1"/>
  <c r="G6" i="16" s="1"/>
  <c r="L21" i="17"/>
  <c r="B21" i="16" s="1"/>
  <c r="D21" i="16" s="1"/>
  <c r="G21" i="16" s="1"/>
  <c r="B9" i="17"/>
  <c r="D9" i="17" s="1"/>
  <c r="G9" i="17" s="1"/>
  <c r="B30" i="17"/>
  <c r="D30" i="17" s="1"/>
  <c r="G30" i="17" s="1"/>
  <c r="B11" i="17"/>
  <c r="D11" i="17" s="1"/>
  <c r="G11" i="17" s="1"/>
  <c r="B7" i="17"/>
  <c r="D7" i="17" s="1"/>
  <c r="G7" i="17" s="1"/>
  <c r="L14" i="16"/>
  <c r="B14" i="15" s="1"/>
  <c r="D14" i="15" s="1"/>
  <c r="G14" i="15" s="1"/>
  <c r="L17" i="16"/>
  <c r="B17" i="15" s="1"/>
  <c r="D17" i="15" s="1"/>
  <c r="G17" i="15" s="1"/>
  <c r="L22" i="16"/>
  <c r="B22" i="15" s="1"/>
  <c r="D22" i="15" s="1"/>
  <c r="G22" i="15" s="1"/>
  <c r="L35" i="16"/>
  <c r="B35" i="15" s="1"/>
  <c r="D35" i="15" s="1"/>
  <c r="G35" i="15" s="1"/>
  <c r="L12" i="16"/>
  <c r="B12" i="15" s="1"/>
  <c r="D12" i="15" s="1"/>
  <c r="G12" i="15" s="1"/>
  <c r="L36" i="16"/>
  <c r="B36" i="15" s="1"/>
  <c r="D36" i="15" s="1"/>
  <c r="G36" i="15" s="1"/>
  <c r="L27" i="17"/>
  <c r="B27" i="16" s="1"/>
  <c r="D27" i="16" s="1"/>
  <c r="G27" i="16" s="1"/>
  <c r="L25" i="16"/>
  <c r="B25" i="15" s="1"/>
  <c r="D25" i="15" s="1"/>
  <c r="G25" i="15" s="1"/>
  <c r="L5" i="16"/>
  <c r="B5" i="15" s="1"/>
  <c r="D5" i="15" s="1"/>
  <c r="G5" i="15" s="1"/>
  <c r="L37" i="17"/>
  <c r="B37" i="16" s="1"/>
  <c r="D37" i="16" s="1"/>
  <c r="G37" i="16" s="1"/>
  <c r="B24" i="17"/>
  <c r="D24" i="17" s="1"/>
  <c r="G24" i="17" s="1"/>
  <c r="L29" i="16"/>
  <c r="B29" i="15" s="1"/>
  <c r="D29" i="15" s="1"/>
  <c r="G29" i="15" s="1"/>
  <c r="L44" i="17"/>
  <c r="B44" i="16" s="1"/>
  <c r="D44" i="16" s="1"/>
  <c r="G44" i="16" s="1"/>
  <c r="L23" i="17"/>
  <c r="B23" i="16" s="1"/>
  <c r="D23" i="16" s="1"/>
  <c r="G23" i="16" s="1"/>
  <c r="L18" i="17"/>
  <c r="B18" i="16" s="1"/>
  <c r="D18" i="16" s="1"/>
  <c r="G18" i="16" s="1"/>
  <c r="L26" i="17"/>
  <c r="B26" i="16" s="1"/>
  <c r="D26" i="16" s="1"/>
  <c r="G26" i="16" s="1"/>
  <c r="L33" i="17"/>
  <c r="B33" i="16" s="1"/>
  <c r="D33" i="16" s="1"/>
  <c r="G33" i="16" s="1"/>
  <c r="L45" i="17"/>
  <c r="B45" i="16" s="1"/>
  <c r="D45" i="16" s="1"/>
  <c r="G45" i="16" s="1"/>
  <c r="L47" i="17"/>
  <c r="B47" i="16" s="1"/>
  <c r="D47" i="16" s="1"/>
  <c r="G47" i="16" s="1"/>
  <c r="L51" i="17"/>
  <c r="B51" i="16" s="1"/>
  <c r="D51" i="16" s="1"/>
  <c r="G51" i="16" s="1"/>
  <c r="L43" i="17"/>
  <c r="B43" i="16" s="1"/>
  <c r="D43" i="16" s="1"/>
  <c r="G43" i="16" s="1"/>
  <c r="L46" i="17"/>
  <c r="B46" i="16" s="1"/>
  <c r="D46" i="16" s="1"/>
  <c r="G46" i="16" s="1"/>
  <c r="L39" i="17"/>
  <c r="B39" i="16" s="1"/>
  <c r="D39" i="16" s="1"/>
  <c r="G39" i="16" s="1"/>
  <c r="B48" i="17"/>
  <c r="D48" i="17" s="1"/>
  <c r="G48" i="17" s="1"/>
  <c r="L47" i="16" l="1"/>
  <c r="B47" i="15" s="1"/>
  <c r="D47" i="15" s="1"/>
  <c r="G47" i="15" s="1"/>
  <c r="L5" i="15"/>
  <c r="B5" i="56" s="1"/>
  <c r="D5" i="56" s="1"/>
  <c r="G5" i="56" s="1"/>
  <c r="L8" i="15"/>
  <c r="B8" i="56" s="1"/>
  <c r="D8" i="56" s="1"/>
  <c r="G8" i="56" s="1"/>
  <c r="L42" i="15"/>
  <c r="B42" i="56" s="1"/>
  <c r="D42" i="56" s="1"/>
  <c r="G42" i="56" s="1"/>
  <c r="L51" i="16"/>
  <c r="B51" i="15" s="1"/>
  <c r="D51" i="15" s="1"/>
  <c r="G51" i="15" s="1"/>
  <c r="L26" i="16"/>
  <c r="B26" i="15" s="1"/>
  <c r="D26" i="15" s="1"/>
  <c r="G26" i="15" s="1"/>
  <c r="L37" i="16"/>
  <c r="B37" i="15" s="1"/>
  <c r="D37" i="15" s="1"/>
  <c r="G37" i="15" s="1"/>
  <c r="L36" i="15"/>
  <c r="B36" i="56" s="1"/>
  <c r="D36" i="56" s="1"/>
  <c r="G36" i="56" s="1"/>
  <c r="L22" i="15"/>
  <c r="B22" i="56" s="1"/>
  <c r="D22" i="56" s="1"/>
  <c r="G22" i="56" s="1"/>
  <c r="L6" i="16"/>
  <c r="B6" i="15" s="1"/>
  <c r="D6" i="15" s="1"/>
  <c r="G6" i="15" s="1"/>
  <c r="L19" i="16"/>
  <c r="B19" i="15" s="1"/>
  <c r="D19" i="15" s="1"/>
  <c r="G19" i="15" s="1"/>
  <c r="L34" i="15"/>
  <c r="B34" i="56" s="1"/>
  <c r="D34" i="56" s="1"/>
  <c r="G34" i="56" s="1"/>
  <c r="L38" i="15"/>
  <c r="B38" i="56" s="1"/>
  <c r="D38" i="56" s="1"/>
  <c r="G38" i="56" s="1"/>
  <c r="L29" i="15"/>
  <c r="B29" i="56" s="1"/>
  <c r="D29" i="56" s="1"/>
  <c r="G29" i="56" s="1"/>
  <c r="B12" i="56"/>
  <c r="D12" i="56" s="1"/>
  <c r="G12" i="56" s="1"/>
  <c r="L12" i="15"/>
  <c r="L32" i="15"/>
  <c r="B32" i="56" s="1"/>
  <c r="D32" i="56" s="1"/>
  <c r="G32" i="56" s="1"/>
  <c r="B43" i="15"/>
  <c r="D43" i="15" s="1"/>
  <c r="G43" i="15" s="1"/>
  <c r="L43" i="16"/>
  <c r="L33" i="16"/>
  <c r="B33" i="15" s="1"/>
  <c r="D33" i="15" s="1"/>
  <c r="G33" i="15" s="1"/>
  <c r="L27" i="16"/>
  <c r="B27" i="15" s="1"/>
  <c r="D27" i="15" s="1"/>
  <c r="G27" i="15" s="1"/>
  <c r="L21" i="16"/>
  <c r="B21" i="15" s="1"/>
  <c r="D21" i="15" s="1"/>
  <c r="G21" i="15" s="1"/>
  <c r="L10" i="15"/>
  <c r="B10" i="56" s="1"/>
  <c r="D10" i="56" s="1"/>
  <c r="G10" i="56" s="1"/>
  <c r="L49" i="15"/>
  <c r="B49" i="56" s="1"/>
  <c r="D49" i="56" s="1"/>
  <c r="G49" i="56" s="1"/>
  <c r="L41" i="15"/>
  <c r="B41" i="56" s="1"/>
  <c r="D41" i="56" s="1"/>
  <c r="G41" i="56" s="1"/>
  <c r="L39" i="16"/>
  <c r="B39" i="15" s="1"/>
  <c r="D39" i="15" s="1"/>
  <c r="G39" i="15" s="1"/>
  <c r="L18" i="16"/>
  <c r="B18" i="15" s="1"/>
  <c r="D18" i="15" s="1"/>
  <c r="G18" i="15" s="1"/>
  <c r="L17" i="15"/>
  <c r="B17" i="56" s="1"/>
  <c r="D17" i="56" s="1"/>
  <c r="G17" i="56" s="1"/>
  <c r="L40" i="15"/>
  <c r="B40" i="56" s="1"/>
  <c r="D40" i="56" s="1"/>
  <c r="G40" i="56" s="1"/>
  <c r="L46" i="16"/>
  <c r="B46" i="15" s="1"/>
  <c r="D46" i="15" s="1"/>
  <c r="G46" i="15" s="1"/>
  <c r="L45" i="16"/>
  <c r="B45" i="15" s="1"/>
  <c r="D45" i="15" s="1"/>
  <c r="G45" i="15" s="1"/>
  <c r="L23" i="16"/>
  <c r="B23" i="15" s="1"/>
  <c r="D23" i="15" s="1"/>
  <c r="G23" i="15" s="1"/>
  <c r="L25" i="15"/>
  <c r="B25" i="56" s="1"/>
  <c r="D25" i="56" s="1"/>
  <c r="G25" i="56" s="1"/>
  <c r="L14" i="15"/>
  <c r="B14" i="56" s="1"/>
  <c r="D14" i="56" s="1"/>
  <c r="G14" i="56" s="1"/>
  <c r="L20" i="15"/>
  <c r="B20" i="56" s="1"/>
  <c r="D20" i="56" s="1"/>
  <c r="G20" i="56" s="1"/>
  <c r="L50" i="15"/>
  <c r="B50" i="56" s="1"/>
  <c r="D50" i="56" s="1"/>
  <c r="G50" i="56" s="1"/>
  <c r="L13" i="15"/>
  <c r="B13" i="56" s="1"/>
  <c r="D13" i="56" s="1"/>
  <c r="G13" i="56" s="1"/>
  <c r="L16" i="16"/>
  <c r="B16" i="15" s="1"/>
  <c r="D16" i="15" s="1"/>
  <c r="G16" i="15" s="1"/>
  <c r="L31" i="15"/>
  <c r="B31" i="56" s="1"/>
  <c r="D31" i="56" s="1"/>
  <c r="G31" i="56" s="1"/>
  <c r="L24" i="17"/>
  <c r="B24" i="16" s="1"/>
  <c r="D24" i="16" s="1"/>
  <c r="G24" i="16" s="1"/>
  <c r="L30" i="17"/>
  <c r="B30" i="16" s="1"/>
  <c r="D30" i="16" s="1"/>
  <c r="G30" i="16" s="1"/>
  <c r="L48" i="17"/>
  <c r="B48" i="16" s="1"/>
  <c r="D48" i="16" s="1"/>
  <c r="G48" i="16" s="1"/>
  <c r="L44" i="16"/>
  <c r="B44" i="15" s="1"/>
  <c r="D44" i="15" s="1"/>
  <c r="G44" i="15" s="1"/>
  <c r="L11" i="17"/>
  <c r="B11" i="16" s="1"/>
  <c r="D11" i="16" s="1"/>
  <c r="G11" i="16" s="1"/>
  <c r="L9" i="17"/>
  <c r="B9" i="16" s="1"/>
  <c r="D9" i="16" s="1"/>
  <c r="G9" i="16" s="1"/>
  <c r="L28" i="16"/>
  <c r="B28" i="15" s="1"/>
  <c r="D28" i="15" s="1"/>
  <c r="G28" i="15" s="1"/>
  <c r="L15" i="15"/>
  <c r="B15" i="56" s="1"/>
  <c r="D15" i="56" s="1"/>
  <c r="G15" i="56" s="1"/>
  <c r="L35" i="15"/>
  <c r="B35" i="56" s="1"/>
  <c r="D35" i="56" s="1"/>
  <c r="G35" i="56" s="1"/>
  <c r="L7" i="17"/>
  <c r="B7" i="16" s="1"/>
  <c r="D7" i="16" s="1"/>
  <c r="G7" i="16" s="1"/>
  <c r="L14" i="56" l="1"/>
  <c r="B14" i="57" s="1"/>
  <c r="D14" i="57" s="1"/>
  <c r="G14" i="57" s="1"/>
  <c r="L49" i="56"/>
  <c r="B49" i="57" s="1"/>
  <c r="D49" i="57" s="1"/>
  <c r="G49" i="57" s="1"/>
  <c r="L15" i="56"/>
  <c r="B15" i="57" s="1"/>
  <c r="D15" i="57" s="1"/>
  <c r="G15" i="57" s="1"/>
  <c r="L44" i="15"/>
  <c r="B44" i="56" s="1"/>
  <c r="D44" i="56" s="1"/>
  <c r="G44" i="56" s="1"/>
  <c r="L18" i="15"/>
  <c r="B18" i="56" s="1"/>
  <c r="D18" i="56" s="1"/>
  <c r="G18" i="56" s="1"/>
  <c r="L34" i="56"/>
  <c r="B34" i="57" s="1"/>
  <c r="D34" i="57" s="1"/>
  <c r="G34" i="57" s="1"/>
  <c r="L22" i="56"/>
  <c r="B22" i="57" s="1"/>
  <c r="D22" i="57" s="1"/>
  <c r="G22" i="57" s="1"/>
  <c r="L26" i="15"/>
  <c r="B26" i="56" s="1"/>
  <c r="D26" i="56" s="1"/>
  <c r="G26" i="56" s="1"/>
  <c r="L28" i="15"/>
  <c r="B28" i="56" s="1"/>
  <c r="D28" i="56" s="1"/>
  <c r="G28" i="56" s="1"/>
  <c r="L11" i="16"/>
  <c r="B11" i="15" s="1"/>
  <c r="D11" i="15" s="1"/>
  <c r="G11" i="15" s="1"/>
  <c r="L16" i="15"/>
  <c r="B16" i="56" s="1"/>
  <c r="D16" i="56" s="1"/>
  <c r="G16" i="56" s="1"/>
  <c r="L46" i="15"/>
  <c r="B46" i="56" s="1"/>
  <c r="D46" i="56" s="1"/>
  <c r="G46" i="56" s="1"/>
  <c r="L21" i="15"/>
  <c r="B21" i="56" s="1"/>
  <c r="D21" i="56" s="1"/>
  <c r="G21" i="56" s="1"/>
  <c r="L38" i="56"/>
  <c r="B38" i="57" s="1"/>
  <c r="D38" i="57" s="1"/>
  <c r="G38" i="57" s="1"/>
  <c r="L6" i="15"/>
  <c r="B6" i="56" s="1"/>
  <c r="D6" i="56" s="1"/>
  <c r="G6" i="56" s="1"/>
  <c r="L37" i="15"/>
  <c r="B37" i="56" s="1"/>
  <c r="D37" i="56" s="1"/>
  <c r="G37" i="56" s="1"/>
  <c r="L42" i="56"/>
  <c r="B42" i="57" s="1"/>
  <c r="D42" i="57" s="1"/>
  <c r="G42" i="57" s="1"/>
  <c r="L35" i="56"/>
  <c r="B35" i="57" s="1"/>
  <c r="D35" i="57" s="1"/>
  <c r="G35" i="57" s="1"/>
  <c r="L30" i="16"/>
  <c r="B30" i="15" s="1"/>
  <c r="D30" i="15" s="1"/>
  <c r="G30" i="15" s="1"/>
  <c r="L7" i="16"/>
  <c r="B7" i="15" s="1"/>
  <c r="D7" i="15" s="1"/>
  <c r="G7" i="15" s="1"/>
  <c r="L9" i="16"/>
  <c r="B9" i="15" s="1"/>
  <c r="D9" i="15" s="1"/>
  <c r="G9" i="15" s="1"/>
  <c r="L31" i="56"/>
  <c r="B31" i="57" s="1"/>
  <c r="D31" i="57" s="1"/>
  <c r="G31" i="57" s="1"/>
  <c r="L50" i="56"/>
  <c r="B50" i="57" s="1"/>
  <c r="D50" i="57" s="1"/>
  <c r="G50" i="57" s="1"/>
  <c r="B45" i="56"/>
  <c r="D45" i="56" s="1"/>
  <c r="G45" i="56" s="1"/>
  <c r="L45" i="15"/>
  <c r="L10" i="56"/>
  <c r="B10" i="57" s="1"/>
  <c r="D10" i="57" s="1"/>
  <c r="G10" i="57" s="1"/>
  <c r="L33" i="15"/>
  <c r="B33" i="56" s="1"/>
  <c r="D33" i="56" s="1"/>
  <c r="G33" i="56" s="1"/>
  <c r="L20" i="56"/>
  <c r="B20" i="57" s="1"/>
  <c r="D20" i="57" s="1"/>
  <c r="G20" i="57" s="1"/>
  <c r="L41" i="56"/>
  <c r="B41" i="57" s="1"/>
  <c r="D41" i="57" s="1"/>
  <c r="G41" i="57" s="1"/>
  <c r="L43" i="15"/>
  <c r="B43" i="56" s="1"/>
  <c r="D43" i="56" s="1"/>
  <c r="G43" i="56" s="1"/>
  <c r="L19" i="15"/>
  <c r="B19" i="56" s="1"/>
  <c r="D19" i="56" s="1"/>
  <c r="G19" i="56" s="1"/>
  <c r="L51" i="15"/>
  <c r="B51" i="56" s="1"/>
  <c r="D51" i="56" s="1"/>
  <c r="G51" i="56" s="1"/>
  <c r="L8" i="56"/>
  <c r="B8" i="57" s="1"/>
  <c r="D8" i="57" s="1"/>
  <c r="G8" i="57" s="1"/>
  <c r="L47" i="15"/>
  <c r="B47" i="56" s="1"/>
  <c r="D47" i="56" s="1"/>
  <c r="G47" i="56" s="1"/>
  <c r="L25" i="56"/>
  <c r="B25" i="57" s="1"/>
  <c r="D25" i="57" s="1"/>
  <c r="G25" i="57" s="1"/>
  <c r="L12" i="56"/>
  <c r="B12" i="57" s="1"/>
  <c r="D12" i="57" s="1"/>
  <c r="G12" i="57" s="1"/>
  <c r="L48" i="16"/>
  <c r="B48" i="15" s="1"/>
  <c r="D48" i="15" s="1"/>
  <c r="G48" i="15" s="1"/>
  <c r="L17" i="56"/>
  <c r="B17" i="57" s="1"/>
  <c r="D17" i="57" s="1"/>
  <c r="G17" i="57" s="1"/>
  <c r="L39" i="15"/>
  <c r="B39" i="56" s="1"/>
  <c r="D39" i="56" s="1"/>
  <c r="G39" i="56" s="1"/>
  <c r="L32" i="56"/>
  <c r="B32" i="57" s="1"/>
  <c r="D32" i="57" s="1"/>
  <c r="G32" i="57" s="1"/>
  <c r="L29" i="56"/>
  <c r="B29" i="57" s="1"/>
  <c r="D29" i="57" s="1"/>
  <c r="G29" i="57" s="1"/>
  <c r="L36" i="56"/>
  <c r="B36" i="57" s="1"/>
  <c r="D36" i="57" s="1"/>
  <c r="G36" i="57" s="1"/>
  <c r="L5" i="56"/>
  <c r="B5" i="57" s="1"/>
  <c r="D5" i="57" s="1"/>
  <c r="G5" i="57" s="1"/>
  <c r="L13" i="56"/>
  <c r="B13" i="57" s="1"/>
  <c r="D13" i="57" s="1"/>
  <c r="G13" i="57" s="1"/>
  <c r="L40" i="56"/>
  <c r="B40" i="57" s="1"/>
  <c r="D40" i="57" s="1"/>
  <c r="G40" i="57" s="1"/>
  <c r="L27" i="15"/>
  <c r="B27" i="56" s="1"/>
  <c r="D27" i="56" s="1"/>
  <c r="G27" i="56" s="1"/>
  <c r="L24" i="16"/>
  <c r="B24" i="15" s="1"/>
  <c r="D24" i="15" s="1"/>
  <c r="G24" i="15" s="1"/>
  <c r="L23" i="15"/>
  <c r="B23" i="56" s="1"/>
  <c r="D23" i="56" s="1"/>
  <c r="G23" i="56" s="1"/>
  <c r="L40" i="57" l="1"/>
  <c r="B40" i="58" s="1"/>
  <c r="D40" i="58" s="1"/>
  <c r="G40" i="58" s="1"/>
  <c r="L48" i="15"/>
  <c r="B48" i="56" s="1"/>
  <c r="D48" i="56" s="1"/>
  <c r="G48" i="56" s="1"/>
  <c r="L8" i="57"/>
  <c r="B8" i="58" s="1"/>
  <c r="D8" i="58" s="1"/>
  <c r="G8" i="58" s="1"/>
  <c r="L31" i="57"/>
  <c r="B31" i="58" s="1"/>
  <c r="D31" i="58" s="1"/>
  <c r="G31" i="58" s="1"/>
  <c r="L30" i="15"/>
  <c r="B30" i="56" s="1"/>
  <c r="D30" i="56" s="1"/>
  <c r="G30" i="56" s="1"/>
  <c r="L26" i="56"/>
  <c r="B26" i="57" s="1"/>
  <c r="D26" i="57" s="1"/>
  <c r="G26" i="57" s="1"/>
  <c r="L14" i="57"/>
  <c r="B14" i="58" s="1"/>
  <c r="D14" i="58" s="1"/>
  <c r="G14" i="58" s="1"/>
  <c r="L27" i="56"/>
  <c r="B27" i="57" s="1"/>
  <c r="D27" i="57" s="1"/>
  <c r="G27" i="57" s="1"/>
  <c r="L36" i="57"/>
  <c r="B36" i="58" s="1"/>
  <c r="D36" i="58" s="1"/>
  <c r="G36" i="58" s="1"/>
  <c r="L17" i="57"/>
  <c r="B17" i="58" s="1"/>
  <c r="D17" i="58" s="1"/>
  <c r="G17" i="58" s="1"/>
  <c r="L47" i="56"/>
  <c r="B47" i="57" s="1"/>
  <c r="D47" i="57" s="1"/>
  <c r="G47" i="57" s="1"/>
  <c r="L43" i="56"/>
  <c r="B43" i="57" s="1"/>
  <c r="D43" i="57" s="1"/>
  <c r="G43" i="57" s="1"/>
  <c r="L50" i="57"/>
  <c r="B50" i="58" s="1"/>
  <c r="D50" i="58" s="1"/>
  <c r="G50" i="58" s="1"/>
  <c r="L18" i="56"/>
  <c r="B18" i="57" s="1"/>
  <c r="D18" i="57" s="1"/>
  <c r="G18" i="57" s="1"/>
  <c r="L49" i="57"/>
  <c r="B49" i="58" s="1"/>
  <c r="D49" i="58" s="1"/>
  <c r="G49" i="58" s="1"/>
  <c r="L41" i="57"/>
  <c r="B41" i="58" s="1"/>
  <c r="D41" i="58" s="1"/>
  <c r="G41" i="58" s="1"/>
  <c r="L24" i="15"/>
  <c r="B24" i="56" s="1"/>
  <c r="D24" i="56" s="1"/>
  <c r="G24" i="56" s="1"/>
  <c r="L5" i="57"/>
  <c r="B5" i="58" s="1"/>
  <c r="D5" i="58" s="1"/>
  <c r="G5" i="58" s="1"/>
  <c r="L39" i="56"/>
  <c r="B39" i="57" s="1"/>
  <c r="D39" i="57" s="1"/>
  <c r="G39" i="57" s="1"/>
  <c r="L25" i="57"/>
  <c r="B25" i="58" s="1"/>
  <c r="D25" i="58" s="1"/>
  <c r="G25" i="58" s="1"/>
  <c r="L19" i="56"/>
  <c r="B19" i="57" s="1"/>
  <c r="D19" i="57" s="1"/>
  <c r="G19" i="57" s="1"/>
  <c r="L42" i="57"/>
  <c r="B42" i="58" s="1"/>
  <c r="D42" i="58" s="1"/>
  <c r="G42" i="58" s="1"/>
  <c r="L38" i="57"/>
  <c r="B38" i="58" s="1"/>
  <c r="D38" i="58" s="1"/>
  <c r="G38" i="58" s="1"/>
  <c r="L34" i="57"/>
  <c r="B34" i="58" s="1"/>
  <c r="D34" i="58" s="1"/>
  <c r="G34" i="58" s="1"/>
  <c r="L15" i="57"/>
  <c r="B15" i="58" s="1"/>
  <c r="D15" i="58" s="1"/>
  <c r="G15" i="58" s="1"/>
  <c r="L29" i="57"/>
  <c r="B29" i="58" s="1"/>
  <c r="D29" i="58" s="1"/>
  <c r="G29" i="58" s="1"/>
  <c r="L10" i="57"/>
  <c r="B10" i="58" s="1"/>
  <c r="D10" i="58" s="1"/>
  <c r="G10" i="58" s="1"/>
  <c r="L23" i="56"/>
  <c r="B23" i="57" s="1"/>
  <c r="D23" i="57" s="1"/>
  <c r="G23" i="57" s="1"/>
  <c r="L13" i="57"/>
  <c r="B13" i="58" s="1"/>
  <c r="D13" i="58" s="1"/>
  <c r="G13" i="58" s="1"/>
  <c r="L32" i="57"/>
  <c r="B32" i="58" s="1"/>
  <c r="D32" i="58" s="1"/>
  <c r="G32" i="58" s="1"/>
  <c r="L12" i="57"/>
  <c r="B12" i="58" s="1"/>
  <c r="D12" i="58" s="1"/>
  <c r="G12" i="58" s="1"/>
  <c r="L51" i="56"/>
  <c r="B51" i="57" s="1"/>
  <c r="D51" i="57" s="1"/>
  <c r="G51" i="57" s="1"/>
  <c r="L20" i="57"/>
  <c r="B20" i="58" s="1"/>
  <c r="D20" i="58" s="1"/>
  <c r="G20" i="58" s="1"/>
  <c r="L9" i="15"/>
  <c r="B9" i="56" s="1"/>
  <c r="D9" i="56" s="1"/>
  <c r="G9" i="56" s="1"/>
  <c r="L35" i="57"/>
  <c r="B35" i="58" s="1"/>
  <c r="D35" i="58" s="1"/>
  <c r="G35" i="58" s="1"/>
  <c r="L6" i="56"/>
  <c r="B6" i="57" s="1"/>
  <c r="D6" i="57" s="1"/>
  <c r="G6" i="57" s="1"/>
  <c r="L46" i="56"/>
  <c r="B46" i="57" s="1"/>
  <c r="D46" i="57" s="1"/>
  <c r="G46" i="57" s="1"/>
  <c r="L22" i="57"/>
  <c r="B22" i="58" s="1"/>
  <c r="D22" i="58" s="1"/>
  <c r="G22" i="58" s="1"/>
  <c r="L21" i="56"/>
  <c r="B21" i="57" s="1"/>
  <c r="D21" i="57" s="1"/>
  <c r="G21" i="57" s="1"/>
  <c r="L16" i="56"/>
  <c r="B16" i="57" s="1"/>
  <c r="D16" i="57" s="1"/>
  <c r="G16" i="57" s="1"/>
  <c r="L33" i="56"/>
  <c r="B33" i="57" s="1"/>
  <c r="D33" i="57" s="1"/>
  <c r="G33" i="57" s="1"/>
  <c r="L45" i="56"/>
  <c r="B45" i="57" s="1"/>
  <c r="D45" i="57" s="1"/>
  <c r="G45" i="57" s="1"/>
  <c r="L7" i="15"/>
  <c r="B7" i="56" s="1"/>
  <c r="D7" i="56" s="1"/>
  <c r="G7" i="56" s="1"/>
  <c r="L37" i="56"/>
  <c r="B37" i="57" s="1"/>
  <c r="D37" i="57" s="1"/>
  <c r="G37" i="57" s="1"/>
  <c r="L11" i="15"/>
  <c r="B11" i="56" s="1"/>
  <c r="D11" i="56" s="1"/>
  <c r="G11" i="56" s="1"/>
  <c r="L44" i="56"/>
  <c r="B44" i="57" s="1"/>
  <c r="D44" i="57" s="1"/>
  <c r="G44" i="57" s="1"/>
  <c r="L28" i="56"/>
  <c r="B28" i="57" s="1"/>
  <c r="D28" i="57" s="1"/>
  <c r="G28" i="57" s="1"/>
  <c r="L44" i="57" l="1"/>
  <c r="B44" i="58" s="1"/>
  <c r="D44" i="58" s="1"/>
  <c r="G44" i="58" s="1"/>
  <c r="L12" i="58"/>
  <c r="B12" i="59" s="1"/>
  <c r="D12" i="59" s="1"/>
  <c r="G12" i="59" s="1"/>
  <c r="L39" i="57"/>
  <c r="B39" i="58" s="1"/>
  <c r="D39" i="58" s="1"/>
  <c r="G39" i="58" s="1"/>
  <c r="L43" i="57"/>
  <c r="B43" i="58" s="1"/>
  <c r="D43" i="58" s="1"/>
  <c r="G43" i="58" s="1"/>
  <c r="L31" i="58"/>
  <c r="B31" i="59" s="1"/>
  <c r="D31" i="59" s="1"/>
  <c r="G31" i="59" s="1"/>
  <c r="L28" i="57"/>
  <c r="B28" i="58" s="1"/>
  <c r="D28" i="58" s="1"/>
  <c r="G28" i="58" s="1"/>
  <c r="L7" i="56"/>
  <c r="B7" i="57" s="1"/>
  <c r="D7" i="57" s="1"/>
  <c r="G7" i="57" s="1"/>
  <c r="L21" i="57"/>
  <c r="B21" i="58" s="1"/>
  <c r="D21" i="58" s="1"/>
  <c r="G21" i="58" s="1"/>
  <c r="L35" i="58"/>
  <c r="B35" i="59" s="1"/>
  <c r="D35" i="59" s="1"/>
  <c r="G35" i="59" s="1"/>
  <c r="L51" i="57"/>
  <c r="B51" i="58" s="1"/>
  <c r="D51" i="58" s="1"/>
  <c r="G51" i="58" s="1"/>
  <c r="L23" i="57"/>
  <c r="B23" i="58" s="1"/>
  <c r="D23" i="58" s="1"/>
  <c r="G23" i="58" s="1"/>
  <c r="L34" i="58"/>
  <c r="B34" i="59" s="1"/>
  <c r="D34" i="59" s="1"/>
  <c r="G34" i="59" s="1"/>
  <c r="L25" i="58"/>
  <c r="B25" i="59" s="1"/>
  <c r="D25" i="59" s="1"/>
  <c r="G25" i="59" s="1"/>
  <c r="L50" i="58"/>
  <c r="B50" i="59" s="1"/>
  <c r="D50" i="59" s="1"/>
  <c r="G50" i="59" s="1"/>
  <c r="B36" i="59"/>
  <c r="D36" i="59" s="1"/>
  <c r="G36" i="59" s="1"/>
  <c r="L36" i="58"/>
  <c r="L30" i="56"/>
  <c r="B30" i="57" s="1"/>
  <c r="D30" i="57" s="1"/>
  <c r="G30" i="57" s="1"/>
  <c r="L45" i="57"/>
  <c r="B45" i="58" s="1"/>
  <c r="D45" i="58" s="1"/>
  <c r="G45" i="58" s="1"/>
  <c r="L10" i="58"/>
  <c r="B10" i="59" s="1"/>
  <c r="D10" i="59" s="1"/>
  <c r="G10" i="59" s="1"/>
  <c r="L41" i="58"/>
  <c r="B41" i="59" s="1"/>
  <c r="D41" i="59" s="1"/>
  <c r="G41" i="59" s="1"/>
  <c r="L40" i="58"/>
  <c r="B40" i="59" s="1"/>
  <c r="D40" i="59" s="1"/>
  <c r="G40" i="59" s="1"/>
  <c r="L37" i="57"/>
  <c r="B37" i="58" s="1"/>
  <c r="D37" i="58" s="1"/>
  <c r="G37" i="58" s="1"/>
  <c r="L16" i="57"/>
  <c r="B16" i="58" s="1"/>
  <c r="D16" i="58" s="1"/>
  <c r="G16" i="58" s="1"/>
  <c r="L6" i="57"/>
  <c r="B6" i="58" s="1"/>
  <c r="D6" i="58" s="1"/>
  <c r="G6" i="58" s="1"/>
  <c r="L20" i="58"/>
  <c r="B20" i="59" s="1"/>
  <c r="D20" i="59" s="1"/>
  <c r="G20" i="59" s="1"/>
  <c r="L13" i="58"/>
  <c r="B13" i="59" s="1"/>
  <c r="D13" i="59" s="1"/>
  <c r="G13" i="59" s="1"/>
  <c r="L15" i="58"/>
  <c r="B15" i="59" s="1"/>
  <c r="D15" i="59" s="1"/>
  <c r="G15" i="59" s="1"/>
  <c r="L19" i="57"/>
  <c r="B19" i="58" s="1"/>
  <c r="D19" i="58" s="1"/>
  <c r="G19" i="58" s="1"/>
  <c r="L18" i="57"/>
  <c r="B18" i="58" s="1"/>
  <c r="D18" i="58" s="1"/>
  <c r="G18" i="58" s="1"/>
  <c r="L17" i="58"/>
  <c r="B17" i="59" s="1"/>
  <c r="D17" i="59" s="1"/>
  <c r="G17" i="59" s="1"/>
  <c r="L26" i="57"/>
  <c r="B26" i="58" s="1"/>
  <c r="D26" i="58" s="1"/>
  <c r="G26" i="58" s="1"/>
  <c r="L22" i="58"/>
  <c r="B22" i="59" s="1"/>
  <c r="D22" i="59" s="1"/>
  <c r="G22" i="59" s="1"/>
  <c r="L38" i="58"/>
  <c r="B38" i="59" s="1"/>
  <c r="D38" i="59" s="1"/>
  <c r="G38" i="59" s="1"/>
  <c r="L27" i="57"/>
  <c r="B27" i="58" s="1"/>
  <c r="D27" i="58" s="1"/>
  <c r="G27" i="58" s="1"/>
  <c r="L11" i="56"/>
  <c r="B11" i="57" s="1"/>
  <c r="D11" i="57" s="1"/>
  <c r="G11" i="57" s="1"/>
  <c r="L33" i="57"/>
  <c r="B33" i="58" s="1"/>
  <c r="D33" i="58" s="1"/>
  <c r="G33" i="58" s="1"/>
  <c r="L46" i="57"/>
  <c r="B46" i="58" s="1"/>
  <c r="D46" i="58" s="1"/>
  <c r="G46" i="58" s="1"/>
  <c r="L32" i="58"/>
  <c r="B32" i="59" s="1"/>
  <c r="D32" i="59" s="1"/>
  <c r="G32" i="59" s="1"/>
  <c r="B29" i="59"/>
  <c r="D29" i="59" s="1"/>
  <c r="G29" i="59" s="1"/>
  <c r="L29" i="58"/>
  <c r="L42" i="58"/>
  <c r="B42" i="59" s="1"/>
  <c r="D42" i="59" s="1"/>
  <c r="G42" i="59" s="1"/>
  <c r="L5" i="58"/>
  <c r="B5" i="59" s="1"/>
  <c r="D5" i="59" s="1"/>
  <c r="G5" i="59" s="1"/>
  <c r="L49" i="58"/>
  <c r="B49" i="59" s="1"/>
  <c r="D49" i="59" s="1"/>
  <c r="G49" i="59" s="1"/>
  <c r="L47" i="57"/>
  <c r="B47" i="58" s="1"/>
  <c r="D47" i="58" s="1"/>
  <c r="G47" i="58" s="1"/>
  <c r="L14" i="58"/>
  <c r="B14" i="59" s="1"/>
  <c r="D14" i="59" s="1"/>
  <c r="G14" i="59" s="1"/>
  <c r="L8" i="58"/>
  <c r="B8" i="59" s="1"/>
  <c r="D8" i="59" s="1"/>
  <c r="G8" i="59" s="1"/>
  <c r="L24" i="56"/>
  <c r="B24" i="57" s="1"/>
  <c r="D24" i="57" s="1"/>
  <c r="G24" i="57" s="1"/>
  <c r="L9" i="56"/>
  <c r="B9" i="57" s="1"/>
  <c r="D9" i="57" s="1"/>
  <c r="G9" i="57" s="1"/>
  <c r="L48" i="56"/>
  <c r="B48" i="57" s="1"/>
  <c r="D48" i="57" s="1"/>
  <c r="G48" i="57" s="1"/>
  <c r="L42" i="59" l="1"/>
  <c r="B42" i="31" s="1"/>
  <c r="D42" i="31" s="1"/>
  <c r="G42" i="31" s="1"/>
  <c r="L10" i="59"/>
  <c r="B10" i="31" s="1"/>
  <c r="D10" i="31" s="1"/>
  <c r="G10" i="31" s="1"/>
  <c r="L21" i="58"/>
  <c r="B21" i="59" s="1"/>
  <c r="D21" i="59" s="1"/>
  <c r="G21" i="59" s="1"/>
  <c r="L44" i="58"/>
  <c r="B44" i="59" s="1"/>
  <c r="D44" i="59" s="1"/>
  <c r="G44" i="59" s="1"/>
  <c r="L24" i="57"/>
  <c r="B24" i="58" s="1"/>
  <c r="D24" i="58" s="1"/>
  <c r="G24" i="58" s="1"/>
  <c r="L47" i="58"/>
  <c r="B47" i="59" s="1"/>
  <c r="D47" i="59" s="1"/>
  <c r="G47" i="59" s="1"/>
  <c r="L11" i="57"/>
  <c r="B11" i="58" s="1"/>
  <c r="D11" i="58" s="1"/>
  <c r="G11" i="58" s="1"/>
  <c r="L26" i="58"/>
  <c r="B26" i="59" s="1"/>
  <c r="D26" i="59" s="1"/>
  <c r="G26" i="59" s="1"/>
  <c r="L19" i="58"/>
  <c r="B19" i="59" s="1"/>
  <c r="D19" i="59" s="1"/>
  <c r="G19" i="59" s="1"/>
  <c r="L37" i="58"/>
  <c r="B37" i="59" s="1"/>
  <c r="D37" i="59" s="1"/>
  <c r="G37" i="59" s="1"/>
  <c r="L35" i="59"/>
  <c r="B35" i="31" s="1"/>
  <c r="D35" i="31" s="1"/>
  <c r="G35" i="31" s="1"/>
  <c r="L31" i="59"/>
  <c r="B31" i="31" s="1"/>
  <c r="D31" i="31" s="1"/>
  <c r="G31" i="31" s="1"/>
  <c r="L15" i="59"/>
  <c r="B15" i="31" s="1"/>
  <c r="D15" i="31" s="1"/>
  <c r="G15" i="31" s="1"/>
  <c r="L43" i="58"/>
  <c r="B43" i="59" s="1"/>
  <c r="D43" i="59" s="1"/>
  <c r="G43" i="59" s="1"/>
  <c r="L14" i="59"/>
  <c r="B14" i="31" s="1"/>
  <c r="D14" i="31" s="1"/>
  <c r="G14" i="31" s="1"/>
  <c r="B33" i="59"/>
  <c r="D33" i="59" s="1"/>
  <c r="G33" i="59" s="1"/>
  <c r="L33" i="58"/>
  <c r="L22" i="59"/>
  <c r="B22" i="31" s="1"/>
  <c r="D22" i="31" s="1"/>
  <c r="G22" i="31" s="1"/>
  <c r="L18" i="58"/>
  <c r="B18" i="59" s="1"/>
  <c r="D18" i="59" s="1"/>
  <c r="G18" i="59" s="1"/>
  <c r="B16" i="59"/>
  <c r="D16" i="59" s="1"/>
  <c r="G16" i="59" s="1"/>
  <c r="L16" i="58"/>
  <c r="L30" i="57"/>
  <c r="B30" i="58" s="1"/>
  <c r="D30" i="58" s="1"/>
  <c r="G30" i="58" s="1"/>
  <c r="L51" i="58"/>
  <c r="B51" i="59" s="1"/>
  <c r="D51" i="59" s="1"/>
  <c r="G51" i="59" s="1"/>
  <c r="B28" i="59"/>
  <c r="D28" i="59" s="1"/>
  <c r="G28" i="59" s="1"/>
  <c r="L28" i="58"/>
  <c r="L27" i="58"/>
  <c r="B27" i="59" s="1"/>
  <c r="D27" i="59" s="1"/>
  <c r="G27" i="59" s="1"/>
  <c r="L34" i="59"/>
  <c r="B34" i="31" s="1"/>
  <c r="D34" i="31" s="1"/>
  <c r="G34" i="31" s="1"/>
  <c r="L9" i="57"/>
  <c r="B9" i="58" s="1"/>
  <c r="D9" i="58" s="1"/>
  <c r="G9" i="58" s="1"/>
  <c r="L48" i="57"/>
  <c r="B48" i="58" s="1"/>
  <c r="D48" i="58" s="1"/>
  <c r="G48" i="58" s="1"/>
  <c r="L46" i="58"/>
  <c r="B46" i="59" s="1"/>
  <c r="D46" i="59" s="1"/>
  <c r="G46" i="59" s="1"/>
  <c r="L38" i="59"/>
  <c r="B38" i="31" s="1"/>
  <c r="D38" i="31" s="1"/>
  <c r="G38" i="31" s="1"/>
  <c r="L6" i="58"/>
  <c r="B6" i="59" s="1"/>
  <c r="D6" i="59" s="1"/>
  <c r="G6" i="59" s="1"/>
  <c r="L45" i="58"/>
  <c r="B45" i="59" s="1"/>
  <c r="D45" i="59" s="1"/>
  <c r="G45" i="59" s="1"/>
  <c r="L50" i="59"/>
  <c r="B50" i="31" s="1"/>
  <c r="D50" i="31" s="1"/>
  <c r="G50" i="31" s="1"/>
  <c r="L23" i="58"/>
  <c r="B23" i="59" s="1"/>
  <c r="D23" i="59" s="1"/>
  <c r="G23" i="59" s="1"/>
  <c r="L7" i="57"/>
  <c r="B7" i="58" s="1"/>
  <c r="D7" i="58" s="1"/>
  <c r="G7" i="58" s="1"/>
  <c r="L39" i="58"/>
  <c r="B39" i="59" s="1"/>
  <c r="D39" i="59" s="1"/>
  <c r="G39" i="59" s="1"/>
  <c r="L32" i="59"/>
  <c r="B32" i="31" s="1"/>
  <c r="D32" i="31" s="1"/>
  <c r="G32" i="31" s="1"/>
  <c r="L13" i="59"/>
  <c r="B13" i="31" s="1"/>
  <c r="D13" i="31" s="1"/>
  <c r="G13" i="31" s="1"/>
  <c r="L25" i="59"/>
  <c r="B25" i="31" s="1"/>
  <c r="D25" i="31" s="1"/>
  <c r="G25" i="31" s="1"/>
  <c r="L36" i="59"/>
  <c r="B36" i="31" s="1"/>
  <c r="D36" i="31" s="1"/>
  <c r="G36" i="31" s="1"/>
  <c r="L8" i="59"/>
  <c r="B8" i="31" s="1"/>
  <c r="D8" i="31" s="1"/>
  <c r="G8" i="31" s="1"/>
  <c r="L29" i="59"/>
  <c r="B29" i="31" s="1"/>
  <c r="D29" i="31" s="1"/>
  <c r="G29" i="31" s="1"/>
  <c r="B20" i="31"/>
  <c r="D20" i="31" s="1"/>
  <c r="G20" i="31" s="1"/>
  <c r="L20" i="59"/>
  <c r="L40" i="59"/>
  <c r="B40" i="31" s="1"/>
  <c r="D40" i="31" s="1"/>
  <c r="G40" i="31" s="1"/>
  <c r="B12" i="31"/>
  <c r="D12" i="31" s="1"/>
  <c r="G12" i="31" s="1"/>
  <c r="L12" i="59"/>
  <c r="L49" i="59"/>
  <c r="B49" i="31" s="1"/>
  <c r="D49" i="31" s="1"/>
  <c r="G49" i="31" s="1"/>
  <c r="L17" i="59"/>
  <c r="B17" i="31" s="1"/>
  <c r="D17" i="31" s="1"/>
  <c r="G17" i="31" s="1"/>
  <c r="B41" i="31"/>
  <c r="D41" i="31" s="1"/>
  <c r="G41" i="31" s="1"/>
  <c r="L41" i="59"/>
  <c r="L5" i="59"/>
  <c r="B5" i="31" s="1"/>
  <c r="D5" i="31" s="1"/>
  <c r="G5" i="31" s="1"/>
  <c r="L13" i="31" l="1"/>
  <c r="B13" i="30" s="1"/>
  <c r="D13" i="30" s="1"/>
  <c r="G13" i="30" s="1"/>
  <c r="L13" i="30" s="1"/>
  <c r="B13" i="29" s="1"/>
  <c r="D13" i="29" s="1"/>
  <c r="G13" i="29" s="1"/>
  <c r="L25" i="31"/>
  <c r="B25" i="30" s="1"/>
  <c r="D25" i="30" s="1"/>
  <c r="G25" i="30" s="1"/>
  <c r="L25" i="30" s="1"/>
  <c r="B25" i="29" s="1"/>
  <c r="D25" i="29" s="1"/>
  <c r="G25" i="29" s="1"/>
  <c r="L36" i="31"/>
  <c r="B36" i="30" s="1"/>
  <c r="D36" i="30" s="1"/>
  <c r="G36" i="30" s="1"/>
  <c r="L8" i="31"/>
  <c r="B8" i="30" s="1"/>
  <c r="D8" i="30" s="1"/>
  <c r="G8" i="30" s="1"/>
  <c r="L12" i="31"/>
  <c r="B12" i="30" s="1"/>
  <c r="D12" i="30" s="1"/>
  <c r="G12" i="30" s="1"/>
  <c r="L12" i="30" s="1"/>
  <c r="B12" i="29" s="1"/>
  <c r="D12" i="29" s="1"/>
  <c r="G12" i="29" s="1"/>
  <c r="L42" i="31"/>
  <c r="B42" i="30" s="1"/>
  <c r="D42" i="30" s="1"/>
  <c r="G42" i="30" s="1"/>
  <c r="L50" i="31"/>
  <c r="B50" i="30" s="1"/>
  <c r="D50" i="30" s="1"/>
  <c r="G50" i="30" s="1"/>
  <c r="L50" i="30" s="1"/>
  <c r="B50" i="29" s="1"/>
  <c r="D50" i="29" s="1"/>
  <c r="G50" i="29" s="1"/>
  <c r="L38" i="31"/>
  <c r="B38" i="30" s="1"/>
  <c r="D38" i="30" s="1"/>
  <c r="G38" i="30" s="1"/>
  <c r="L38" i="30" s="1"/>
  <c r="B38" i="29" s="1"/>
  <c r="D38" i="29" s="1"/>
  <c r="G38" i="29" s="1"/>
  <c r="L14" i="31"/>
  <c r="B14" i="30" s="1"/>
  <c r="D14" i="30" s="1"/>
  <c r="G14" i="30" s="1"/>
  <c r="L35" i="31"/>
  <c r="B35" i="30" s="1"/>
  <c r="D35" i="30" s="1"/>
  <c r="G35" i="30" s="1"/>
  <c r="L35" i="30" s="1"/>
  <c r="B35" i="29" s="1"/>
  <c r="D35" i="29" s="1"/>
  <c r="G35" i="29" s="1"/>
  <c r="L10" i="31"/>
  <c r="B10" i="30" s="1"/>
  <c r="D10" i="30" s="1"/>
  <c r="G10" i="30" s="1"/>
  <c r="L5" i="31"/>
  <c r="B5" i="30" s="1"/>
  <c r="D5" i="30" s="1"/>
  <c r="G5" i="30" s="1"/>
  <c r="L5" i="30" s="1"/>
  <c r="B5" i="29" s="1"/>
  <c r="D5" i="29" s="1"/>
  <c r="G5" i="29" s="1"/>
  <c r="L40" i="31"/>
  <c r="B40" i="30" s="1"/>
  <c r="D40" i="30" s="1"/>
  <c r="G40" i="30" s="1"/>
  <c r="L40" i="30" s="1"/>
  <c r="B40" i="29" s="1"/>
  <c r="D40" i="29" s="1"/>
  <c r="G40" i="29" s="1"/>
  <c r="L41" i="31"/>
  <c r="B41" i="30" s="1"/>
  <c r="D41" i="30" s="1"/>
  <c r="G41" i="30" s="1"/>
  <c r="L41" i="30" s="1"/>
  <c r="B41" i="29" s="1"/>
  <c r="D41" i="29" s="1"/>
  <c r="G41" i="29" s="1"/>
  <c r="L22" i="31"/>
  <c r="B22" i="30" s="1"/>
  <c r="D22" i="30" s="1"/>
  <c r="G22" i="30" s="1"/>
  <c r="L49" i="31"/>
  <c r="B49" i="30" s="1"/>
  <c r="D49" i="30" s="1"/>
  <c r="G49" i="30" s="1"/>
  <c r="L49" i="30" s="1"/>
  <c r="B49" i="29" s="1"/>
  <c r="D49" i="29" s="1"/>
  <c r="G49" i="29" s="1"/>
  <c r="L15" i="31"/>
  <c r="B15" i="30" s="1"/>
  <c r="D15" i="30" s="1"/>
  <c r="G15" i="30" s="1"/>
  <c r="L15" i="30" s="1"/>
  <c r="B15" i="29" s="1"/>
  <c r="D15" i="29" s="1"/>
  <c r="G15" i="29" s="1"/>
  <c r="L31" i="31"/>
  <c r="B31" i="30" s="1"/>
  <c r="D31" i="30" s="1"/>
  <c r="G31" i="30" s="1"/>
  <c r="L31" i="30" s="1"/>
  <c r="B31" i="29" s="1"/>
  <c r="D31" i="29" s="1"/>
  <c r="G31" i="29" s="1"/>
  <c r="L20" i="31"/>
  <c r="B20" i="30" s="1"/>
  <c r="D20" i="30" s="1"/>
  <c r="G20" i="30" s="1"/>
  <c r="L20" i="30" s="1"/>
  <c r="B20" i="29" s="1"/>
  <c r="D20" i="29" s="1"/>
  <c r="G20" i="29" s="1"/>
  <c r="L17" i="31"/>
  <c r="B17" i="30" s="1"/>
  <c r="D17" i="30" s="1"/>
  <c r="G17" i="30" s="1"/>
  <c r="L32" i="31"/>
  <c r="B32" i="30" s="1"/>
  <c r="D32" i="30" s="1"/>
  <c r="G32" i="30" s="1"/>
  <c r="L29" i="31"/>
  <c r="B29" i="30" s="1"/>
  <c r="D29" i="30" s="1"/>
  <c r="G29" i="30" s="1"/>
  <c r="L34" i="31"/>
  <c r="B34" i="30" s="1"/>
  <c r="D34" i="30" s="1"/>
  <c r="G34" i="30" s="1"/>
  <c r="L46" i="59"/>
  <c r="B46" i="31" s="1"/>
  <c r="D46" i="31" s="1"/>
  <c r="G46" i="31" s="1"/>
  <c r="L27" i="59"/>
  <c r="B27" i="31" s="1"/>
  <c r="D27" i="31" s="1"/>
  <c r="G27" i="31" s="1"/>
  <c r="L43" i="59"/>
  <c r="B43" i="31" s="1"/>
  <c r="D43" i="31" s="1"/>
  <c r="G43" i="31" s="1"/>
  <c r="L51" i="59"/>
  <c r="B51" i="31" s="1"/>
  <c r="D51" i="31" s="1"/>
  <c r="G51" i="31" s="1"/>
  <c r="L18" i="59"/>
  <c r="B18" i="31" s="1"/>
  <c r="D18" i="31" s="1"/>
  <c r="G18" i="31" s="1"/>
  <c r="L26" i="59"/>
  <c r="B26" i="31" s="1"/>
  <c r="D26" i="31" s="1"/>
  <c r="G26" i="31" s="1"/>
  <c r="L39" i="59"/>
  <c r="B39" i="31" s="1"/>
  <c r="D39" i="31" s="1"/>
  <c r="G39" i="31" s="1"/>
  <c r="L30" i="58"/>
  <c r="B30" i="59" s="1"/>
  <c r="D30" i="59" s="1"/>
  <c r="G30" i="59" s="1"/>
  <c r="L11" i="58"/>
  <c r="B11" i="59" s="1"/>
  <c r="D11" i="59" s="1"/>
  <c r="G11" i="59" s="1"/>
  <c r="L23" i="59"/>
  <c r="B23" i="31" s="1"/>
  <c r="D23" i="31" s="1"/>
  <c r="G23" i="31" s="1"/>
  <c r="B9" i="59"/>
  <c r="D9" i="59" s="1"/>
  <c r="G9" i="59" s="1"/>
  <c r="L9" i="58"/>
  <c r="L19" i="59"/>
  <c r="B19" i="31" s="1"/>
  <c r="D19" i="31" s="1"/>
  <c r="G19" i="31" s="1"/>
  <c r="L24" i="58"/>
  <c r="B24" i="59" s="1"/>
  <c r="D24" i="59" s="1"/>
  <c r="G24" i="59" s="1"/>
  <c r="L6" i="59"/>
  <c r="B6" i="31" s="1"/>
  <c r="D6" i="31" s="1"/>
  <c r="G6" i="31" s="1"/>
  <c r="L7" i="58"/>
  <c r="B7" i="59" s="1"/>
  <c r="D7" i="59" s="1"/>
  <c r="G7" i="59" s="1"/>
  <c r="L48" i="58"/>
  <c r="B48" i="59" s="1"/>
  <c r="D48" i="59" s="1"/>
  <c r="G48" i="59" s="1"/>
  <c r="L47" i="59"/>
  <c r="B47" i="31" s="1"/>
  <c r="D47" i="31" s="1"/>
  <c r="G47" i="31" s="1"/>
  <c r="B16" i="31"/>
  <c r="D16" i="31" s="1"/>
  <c r="G16" i="31" s="1"/>
  <c r="L16" i="59"/>
  <c r="L21" i="59"/>
  <c r="B21" i="31" s="1"/>
  <c r="D21" i="31" s="1"/>
  <c r="G21" i="31" s="1"/>
  <c r="L45" i="59"/>
  <c r="B45" i="31" s="1"/>
  <c r="D45" i="31" s="1"/>
  <c r="G45" i="31" s="1"/>
  <c r="L33" i="59"/>
  <c r="B33" i="31" s="1"/>
  <c r="D33" i="31" s="1"/>
  <c r="G33" i="31" s="1"/>
  <c r="L37" i="59"/>
  <c r="B37" i="31" s="1"/>
  <c r="D37" i="31" s="1"/>
  <c r="G37" i="31" s="1"/>
  <c r="L44" i="59"/>
  <c r="B44" i="31" s="1"/>
  <c r="D44" i="31" s="1"/>
  <c r="G44" i="31" s="1"/>
  <c r="L28" i="59"/>
  <c r="B28" i="31" s="1"/>
  <c r="D28" i="31" s="1"/>
  <c r="G28" i="31" s="1"/>
  <c r="L40" i="29" l="1"/>
  <c r="B40" i="28" s="1"/>
  <c r="D40" i="28" s="1"/>
  <c r="G40" i="28" s="1"/>
  <c r="L13" i="29"/>
  <c r="B13" i="28" s="1"/>
  <c r="D13" i="28" s="1"/>
  <c r="G13" i="28" s="1"/>
  <c r="L33" i="31"/>
  <c r="B33" i="30" s="1"/>
  <c r="D33" i="30" s="1"/>
  <c r="G33" i="30" s="1"/>
  <c r="L33" i="30" s="1"/>
  <c r="B33" i="29" s="1"/>
  <c r="D33" i="29" s="1"/>
  <c r="G33" i="29" s="1"/>
  <c r="L41" i="29"/>
  <c r="B41" i="28" s="1"/>
  <c r="D41" i="28" s="1"/>
  <c r="G41" i="28" s="1"/>
  <c r="L35" i="29"/>
  <c r="B35" i="28" s="1"/>
  <c r="D35" i="28" s="1"/>
  <c r="G35" i="28" s="1"/>
  <c r="B42" i="29"/>
  <c r="D42" i="29" s="1"/>
  <c r="G42" i="29" s="1"/>
  <c r="L42" i="30"/>
  <c r="L25" i="29"/>
  <c r="B25" i="28" s="1"/>
  <c r="D25" i="28" s="1"/>
  <c r="G25" i="28" s="1"/>
  <c r="L28" i="31"/>
  <c r="B28" i="30" s="1"/>
  <c r="D28" i="30" s="1"/>
  <c r="G28" i="30" s="1"/>
  <c r="L28" i="30" s="1"/>
  <c r="B28" i="29" s="1"/>
  <c r="D28" i="29" s="1"/>
  <c r="G28" i="29" s="1"/>
  <c r="L12" i="29"/>
  <c r="B12" i="28" s="1"/>
  <c r="D12" i="28" s="1"/>
  <c r="G12" i="28" s="1"/>
  <c r="L37" i="31"/>
  <c r="B37" i="30" s="1"/>
  <c r="D37" i="30" s="1"/>
  <c r="G37" i="30" s="1"/>
  <c r="L37" i="30" s="1"/>
  <c r="B37" i="29" s="1"/>
  <c r="D37" i="29" s="1"/>
  <c r="G37" i="29" s="1"/>
  <c r="L22" i="30"/>
  <c r="B22" i="29" s="1"/>
  <c r="D22" i="29" s="1"/>
  <c r="G22" i="29" s="1"/>
  <c r="B10" i="29"/>
  <c r="D10" i="29" s="1"/>
  <c r="G10" i="29" s="1"/>
  <c r="L10" i="30"/>
  <c r="L50" i="29"/>
  <c r="B50" i="28" s="1"/>
  <c r="D50" i="28" s="1"/>
  <c r="G50" i="28" s="1"/>
  <c r="B36" i="29"/>
  <c r="D36" i="29" s="1"/>
  <c r="G36" i="29" s="1"/>
  <c r="L36" i="30"/>
  <c r="L15" i="29"/>
  <c r="B15" i="28" s="1"/>
  <c r="D15" i="28" s="1"/>
  <c r="G15" i="28" s="1"/>
  <c r="L14" i="30"/>
  <c r="B14" i="29" s="1"/>
  <c r="D14" i="29" s="1"/>
  <c r="G14" i="29" s="1"/>
  <c r="L44" i="31"/>
  <c r="B44" i="30" s="1"/>
  <c r="D44" i="30" s="1"/>
  <c r="G44" i="30" s="1"/>
  <c r="L44" i="30" s="1"/>
  <c r="B44" i="29" s="1"/>
  <c r="D44" i="29" s="1"/>
  <c r="G44" i="29" s="1"/>
  <c r="L21" i="31"/>
  <c r="B21" i="30" s="1"/>
  <c r="D21" i="30" s="1"/>
  <c r="G21" i="30" s="1"/>
  <c r="L21" i="30" s="1"/>
  <c r="B21" i="29" s="1"/>
  <c r="D21" i="29" s="1"/>
  <c r="G21" i="29" s="1"/>
  <c r="L49" i="29"/>
  <c r="B49" i="28" s="1"/>
  <c r="D49" i="28" s="1"/>
  <c r="G49" i="28" s="1"/>
  <c r="L5" i="29"/>
  <c r="B5" i="28" s="1"/>
  <c r="D5" i="28" s="1"/>
  <c r="G5" i="28" s="1"/>
  <c r="L38" i="29"/>
  <c r="B38" i="28" s="1"/>
  <c r="D38" i="28" s="1"/>
  <c r="G38" i="28" s="1"/>
  <c r="B8" i="29"/>
  <c r="D8" i="29" s="1"/>
  <c r="G8" i="29" s="1"/>
  <c r="L8" i="30"/>
  <c r="L45" i="31"/>
  <c r="B45" i="30" s="1"/>
  <c r="D45" i="30" s="1"/>
  <c r="G45" i="30" s="1"/>
  <c r="L16" i="31"/>
  <c r="B16" i="30" s="1"/>
  <c r="D16" i="30" s="1"/>
  <c r="G16" i="30" s="1"/>
  <c r="L16" i="30" s="1"/>
  <c r="B16" i="29" s="1"/>
  <c r="D16" i="29" s="1"/>
  <c r="G16" i="29" s="1"/>
  <c r="L46" i="31"/>
  <c r="B46" i="30" s="1"/>
  <c r="D46" i="30" s="1"/>
  <c r="G46" i="30" s="1"/>
  <c r="L46" i="30" s="1"/>
  <c r="B46" i="29" s="1"/>
  <c r="D46" i="29" s="1"/>
  <c r="G46" i="29" s="1"/>
  <c r="L23" i="31"/>
  <c r="B23" i="30" s="1"/>
  <c r="D23" i="30" s="1"/>
  <c r="G23" i="30" s="1"/>
  <c r="L23" i="30" s="1"/>
  <c r="B23" i="29" s="1"/>
  <c r="D23" i="29" s="1"/>
  <c r="G23" i="29" s="1"/>
  <c r="L26" i="31"/>
  <c r="B26" i="30" s="1"/>
  <c r="D26" i="30" s="1"/>
  <c r="G26" i="30" s="1"/>
  <c r="L26" i="30" s="1"/>
  <c r="B26" i="29" s="1"/>
  <c r="D26" i="29" s="1"/>
  <c r="G26" i="29" s="1"/>
  <c r="L27" i="31"/>
  <c r="B27" i="30" s="1"/>
  <c r="D27" i="30" s="1"/>
  <c r="G27" i="30" s="1"/>
  <c r="L27" i="30" s="1"/>
  <c r="B27" i="29" s="1"/>
  <c r="D27" i="29" s="1"/>
  <c r="G27" i="29" s="1"/>
  <c r="L18" i="31"/>
  <c r="B18" i="30" s="1"/>
  <c r="D18" i="30" s="1"/>
  <c r="G18" i="30" s="1"/>
  <c r="L18" i="30" s="1"/>
  <c r="B18" i="29" s="1"/>
  <c r="D18" i="29" s="1"/>
  <c r="G18" i="29" s="1"/>
  <c r="L39" i="31"/>
  <c r="B39" i="30" s="1"/>
  <c r="D39" i="30" s="1"/>
  <c r="G39" i="30" s="1"/>
  <c r="L39" i="30" s="1"/>
  <c r="B39" i="29" s="1"/>
  <c r="D39" i="29" s="1"/>
  <c r="G39" i="29" s="1"/>
  <c r="L43" i="31"/>
  <c r="B43" i="30" s="1"/>
  <c r="D43" i="30" s="1"/>
  <c r="G43" i="30" s="1"/>
  <c r="L43" i="30" s="1"/>
  <c r="B43" i="29" s="1"/>
  <c r="D43" i="29" s="1"/>
  <c r="G43" i="29" s="1"/>
  <c r="L19" i="31"/>
  <c r="B19" i="30" s="1"/>
  <c r="D19" i="30" s="1"/>
  <c r="G19" i="30" s="1"/>
  <c r="L19" i="30" s="1"/>
  <c r="B19" i="29" s="1"/>
  <c r="D19" i="29" s="1"/>
  <c r="G19" i="29" s="1"/>
  <c r="L47" i="31"/>
  <c r="B47" i="30" s="1"/>
  <c r="D47" i="30" s="1"/>
  <c r="G47" i="30" s="1"/>
  <c r="L6" i="31"/>
  <c r="B6" i="30" s="1"/>
  <c r="D6" i="30" s="1"/>
  <c r="G6" i="30" s="1"/>
  <c r="L6" i="30" s="1"/>
  <c r="B6" i="29" s="1"/>
  <c r="D6" i="29" s="1"/>
  <c r="G6" i="29" s="1"/>
  <c r="L51" i="31"/>
  <c r="B51" i="30" s="1"/>
  <c r="D51" i="30" s="1"/>
  <c r="G51" i="30" s="1"/>
  <c r="L51" i="30" s="1"/>
  <c r="B51" i="29" s="1"/>
  <c r="D51" i="29" s="1"/>
  <c r="G51" i="29" s="1"/>
  <c r="L31" i="29"/>
  <c r="B31" i="28" s="1"/>
  <c r="D31" i="28" s="1"/>
  <c r="G31" i="28" s="1"/>
  <c r="L20" i="29"/>
  <c r="B20" i="28" s="1"/>
  <c r="D20" i="28" s="1"/>
  <c r="G20" i="28" s="1"/>
  <c r="L17" i="30"/>
  <c r="B17" i="29" s="1"/>
  <c r="D17" i="29" s="1"/>
  <c r="G17" i="29" s="1"/>
  <c r="B32" i="29"/>
  <c r="D32" i="29" s="1"/>
  <c r="G32" i="29" s="1"/>
  <c r="L32" i="30"/>
  <c r="L29" i="30"/>
  <c r="B29" i="29" s="1"/>
  <c r="D29" i="29" s="1"/>
  <c r="G29" i="29" s="1"/>
  <c r="L34" i="30"/>
  <c r="B34" i="29" s="1"/>
  <c r="D34" i="29" s="1"/>
  <c r="G34" i="29" s="1"/>
  <c r="L7" i="59"/>
  <c r="B7" i="31" s="1"/>
  <c r="D7" i="31" s="1"/>
  <c r="G7" i="31" s="1"/>
  <c r="L11" i="59"/>
  <c r="B11" i="31" s="1"/>
  <c r="D11" i="31" s="1"/>
  <c r="G11" i="31" s="1"/>
  <c r="L30" i="59"/>
  <c r="B30" i="31" s="1"/>
  <c r="D30" i="31" s="1"/>
  <c r="G30" i="31" s="1"/>
  <c r="B24" i="31"/>
  <c r="D24" i="31" s="1"/>
  <c r="G24" i="31" s="1"/>
  <c r="L24" i="59"/>
  <c r="L9" i="59"/>
  <c r="B9" i="31" s="1"/>
  <c r="D9" i="31" s="1"/>
  <c r="G9" i="31" s="1"/>
  <c r="B48" i="31"/>
  <c r="D48" i="31" s="1"/>
  <c r="G48" i="31" s="1"/>
  <c r="L48" i="59"/>
  <c r="L26" i="29" l="1"/>
  <c r="B26" i="28" s="1"/>
  <c r="D26" i="28" s="1"/>
  <c r="G26" i="28" s="1"/>
  <c r="L5" i="28"/>
  <c r="B5" i="27" s="1"/>
  <c r="L35" i="28"/>
  <c r="B35" i="27" s="1"/>
  <c r="D35" i="27" s="1"/>
  <c r="G35" i="27" s="1"/>
  <c r="L40" i="28"/>
  <c r="B40" i="27" s="1"/>
  <c r="D40" i="27" s="1"/>
  <c r="G40" i="27" s="1"/>
  <c r="L19" i="29"/>
  <c r="B19" i="28" s="1"/>
  <c r="D19" i="28" s="1"/>
  <c r="G19" i="28" s="1"/>
  <c r="L27" i="29"/>
  <c r="B27" i="28" s="1"/>
  <c r="D27" i="28" s="1"/>
  <c r="G27" i="28" s="1"/>
  <c r="L16" i="29"/>
  <c r="B16" i="28" s="1"/>
  <c r="D16" i="28" s="1"/>
  <c r="G16" i="28" s="1"/>
  <c r="L38" i="28"/>
  <c r="B38" i="27" s="1"/>
  <c r="D38" i="27" s="1"/>
  <c r="G38" i="27" s="1"/>
  <c r="L44" i="29"/>
  <c r="B44" i="28" s="1"/>
  <c r="D44" i="28" s="1"/>
  <c r="G44" i="28" s="1"/>
  <c r="L12" i="28"/>
  <c r="B12" i="27" s="1"/>
  <c r="D12" i="27" s="1"/>
  <c r="G12" i="27" s="1"/>
  <c r="L13" i="28"/>
  <c r="B13" i="27" s="1"/>
  <c r="D13" i="27" s="1"/>
  <c r="G13" i="27" s="1"/>
  <c r="L51" i="29"/>
  <c r="B51" i="28" s="1"/>
  <c r="D51" i="28" s="1"/>
  <c r="G51" i="28" s="1"/>
  <c r="L28" i="29"/>
  <c r="B28" i="28" s="1"/>
  <c r="D28" i="28" s="1"/>
  <c r="G28" i="28" s="1"/>
  <c r="L47" i="30"/>
  <c r="B47" i="29" s="1"/>
  <c r="D47" i="29" s="1"/>
  <c r="G47" i="29" s="1"/>
  <c r="L46" i="29"/>
  <c r="B46" i="28" s="1"/>
  <c r="D46" i="28" s="1"/>
  <c r="G46" i="28" s="1"/>
  <c r="L21" i="29"/>
  <c r="B21" i="28" s="1"/>
  <c r="D21" i="28" s="1"/>
  <c r="G21" i="28" s="1"/>
  <c r="L15" i="28"/>
  <c r="B15" i="27" s="1"/>
  <c r="D15" i="27" s="1"/>
  <c r="G15" i="27" s="1"/>
  <c r="L37" i="29"/>
  <c r="B37" i="28" s="1"/>
  <c r="D37" i="28" s="1"/>
  <c r="G37" i="28" s="1"/>
  <c r="L33" i="29"/>
  <c r="B33" i="28" s="1"/>
  <c r="D33" i="28" s="1"/>
  <c r="G33" i="28" s="1"/>
  <c r="L43" i="29"/>
  <c r="B43" i="28" s="1"/>
  <c r="D43" i="28" s="1"/>
  <c r="G43" i="28" s="1"/>
  <c r="L45" i="30"/>
  <c r="B45" i="29" s="1"/>
  <c r="D45" i="29" s="1"/>
  <c r="G45" i="29" s="1"/>
  <c r="L18" i="29"/>
  <c r="B18" i="28" s="1"/>
  <c r="D18" i="28" s="1"/>
  <c r="G18" i="28" s="1"/>
  <c r="L6" i="29"/>
  <c r="B6" i="28" s="1"/>
  <c r="D6" i="28" s="1"/>
  <c r="G6" i="28" s="1"/>
  <c r="L39" i="29"/>
  <c r="B39" i="28" s="1"/>
  <c r="D39" i="28" s="1"/>
  <c r="G39" i="28" s="1"/>
  <c r="L23" i="29"/>
  <c r="B23" i="28" s="1"/>
  <c r="D23" i="28" s="1"/>
  <c r="G23" i="28" s="1"/>
  <c r="L49" i="28"/>
  <c r="B49" i="27" s="1"/>
  <c r="D49" i="27" s="1"/>
  <c r="G49" i="27" s="1"/>
  <c r="L50" i="28"/>
  <c r="B50" i="27" s="1"/>
  <c r="D50" i="27" s="1"/>
  <c r="G50" i="27" s="1"/>
  <c r="L25" i="28"/>
  <c r="B25" i="27" s="1"/>
  <c r="D25" i="27" s="1"/>
  <c r="G25" i="27" s="1"/>
  <c r="L41" i="28"/>
  <c r="B41" i="27" s="1"/>
  <c r="D41" i="27" s="1"/>
  <c r="G41" i="27" s="1"/>
  <c r="L9" i="31"/>
  <c r="B9" i="30" s="1"/>
  <c r="D9" i="30" s="1"/>
  <c r="G9" i="30" s="1"/>
  <c r="L9" i="30" s="1"/>
  <c r="B9" i="29" s="1"/>
  <c r="D9" i="29" s="1"/>
  <c r="G9" i="29" s="1"/>
  <c r="L30" i="31"/>
  <c r="B30" i="30" s="1"/>
  <c r="D30" i="30" s="1"/>
  <c r="G30" i="30" s="1"/>
  <c r="L30" i="30" s="1"/>
  <c r="B30" i="29" s="1"/>
  <c r="D30" i="29" s="1"/>
  <c r="G30" i="29" s="1"/>
  <c r="L48" i="31"/>
  <c r="B48" i="30" s="1"/>
  <c r="D48" i="30" s="1"/>
  <c r="G48" i="30" s="1"/>
  <c r="L48" i="30" s="1"/>
  <c r="B48" i="29" s="1"/>
  <c r="D48" i="29" s="1"/>
  <c r="G48" i="29" s="1"/>
  <c r="L24" i="31"/>
  <c r="B24" i="30" s="1"/>
  <c r="D24" i="30" s="1"/>
  <c r="G24" i="30" s="1"/>
  <c r="L24" i="30" s="1"/>
  <c r="B24" i="29" s="1"/>
  <c r="D24" i="29" s="1"/>
  <c r="G24" i="29" s="1"/>
  <c r="L8" i="29"/>
  <c r="B8" i="28" s="1"/>
  <c r="D8" i="28" s="1"/>
  <c r="G8" i="28" s="1"/>
  <c r="L14" i="29"/>
  <c r="B14" i="28" s="1"/>
  <c r="D14" i="28" s="1"/>
  <c r="G14" i="28" s="1"/>
  <c r="L36" i="29"/>
  <c r="B36" i="28" s="1"/>
  <c r="D36" i="28" s="1"/>
  <c r="G36" i="28" s="1"/>
  <c r="L10" i="29"/>
  <c r="B10" i="28" s="1"/>
  <c r="D10" i="28" s="1"/>
  <c r="G10" i="28" s="1"/>
  <c r="L42" i="29"/>
  <c r="B42" i="28"/>
  <c r="D42" i="28" s="1"/>
  <c r="G42" i="28" s="1"/>
  <c r="L11" i="31"/>
  <c r="B11" i="30" s="1"/>
  <c r="D11" i="30" s="1"/>
  <c r="G11" i="30" s="1"/>
  <c r="L11" i="30" s="1"/>
  <c r="B11" i="29" s="1"/>
  <c r="D11" i="29" s="1"/>
  <c r="G11" i="29" s="1"/>
  <c r="L22" i="29"/>
  <c r="B22" i="28" s="1"/>
  <c r="D22" i="28" s="1"/>
  <c r="G22" i="28" s="1"/>
  <c r="L7" i="31"/>
  <c r="B7" i="30" s="1"/>
  <c r="D7" i="30" s="1"/>
  <c r="G7" i="30" s="1"/>
  <c r="L7" i="30" s="1"/>
  <c r="B7" i="29" s="1"/>
  <c r="D7" i="29" s="1"/>
  <c r="G7" i="29" s="1"/>
  <c r="L31" i="28"/>
  <c r="B31" i="27" s="1"/>
  <c r="D31" i="27" s="1"/>
  <c r="G31" i="27" s="1"/>
  <c r="L20" i="28"/>
  <c r="B20" i="27" s="1"/>
  <c r="D20" i="27" s="1"/>
  <c r="G20" i="27" s="1"/>
  <c r="L17" i="29"/>
  <c r="B17" i="28" s="1"/>
  <c r="D17" i="28" s="1"/>
  <c r="G17" i="28" s="1"/>
  <c r="L32" i="29"/>
  <c r="B32" i="28" s="1"/>
  <c r="D32" i="28" s="1"/>
  <c r="G32" i="28" s="1"/>
  <c r="L29" i="29"/>
  <c r="B29" i="28" s="1"/>
  <c r="D29" i="28" s="1"/>
  <c r="G29" i="28" s="1"/>
  <c r="L34" i="29"/>
  <c r="B34" i="28" s="1"/>
  <c r="D34" i="28" s="1"/>
  <c r="G34" i="28" s="1"/>
  <c r="L7" i="29" l="1"/>
  <c r="B7" i="28" s="1"/>
  <c r="D7" i="28" s="1"/>
  <c r="G7" i="28" s="1"/>
  <c r="L41" i="27"/>
  <c r="B41" i="60" s="1"/>
  <c r="D41" i="60" s="1"/>
  <c r="G41" i="60" s="1"/>
  <c r="L15" i="27"/>
  <c r="B15" i="60" s="1"/>
  <c r="D15" i="60" s="1"/>
  <c r="G15" i="60" s="1"/>
  <c r="L28" i="28"/>
  <c r="B28" i="27" s="1"/>
  <c r="D28" i="27" s="1"/>
  <c r="G28" i="27" s="1"/>
  <c r="L26" i="28"/>
  <c r="B26" i="27" s="1"/>
  <c r="D26" i="27" s="1"/>
  <c r="G26" i="27" s="1"/>
  <c r="L11" i="29"/>
  <c r="B11" i="28" s="1"/>
  <c r="D11" i="28" s="1"/>
  <c r="G11" i="28" s="1"/>
  <c r="L9" i="29"/>
  <c r="B9" i="28" s="1"/>
  <c r="D9" i="28" s="1"/>
  <c r="G9" i="28" s="1"/>
  <c r="L49" i="27"/>
  <c r="B49" i="60" s="1"/>
  <c r="D49" i="60" s="1"/>
  <c r="G49" i="60" s="1"/>
  <c r="L18" i="28"/>
  <c r="B18" i="27" s="1"/>
  <c r="D18" i="27" s="1"/>
  <c r="G18" i="27" s="1"/>
  <c r="L37" i="28"/>
  <c r="B37" i="27" s="1"/>
  <c r="D37" i="27" s="1"/>
  <c r="G37" i="27" s="1"/>
  <c r="L47" i="29"/>
  <c r="B47" i="28" s="1"/>
  <c r="D47" i="28" s="1"/>
  <c r="G47" i="28" s="1"/>
  <c r="L12" i="27"/>
  <c r="B12" i="60" s="1"/>
  <c r="D12" i="60" s="1"/>
  <c r="G12" i="60" s="1"/>
  <c r="L27" i="28"/>
  <c r="B27" i="27" s="1"/>
  <c r="D27" i="27" s="1"/>
  <c r="G27" i="27" s="1"/>
  <c r="L23" i="28"/>
  <c r="B23" i="27" s="1"/>
  <c r="D23" i="27" s="1"/>
  <c r="G23" i="27" s="1"/>
  <c r="L44" i="28"/>
  <c r="B44" i="27" s="1"/>
  <c r="D44" i="27" s="1"/>
  <c r="G44" i="27" s="1"/>
  <c r="L30" i="29"/>
  <c r="B30" i="28" s="1"/>
  <c r="D30" i="28" s="1"/>
  <c r="G30" i="28" s="1"/>
  <c r="L50" i="27"/>
  <c r="B50" i="60" s="1"/>
  <c r="D50" i="60" s="1"/>
  <c r="G50" i="60" s="1"/>
  <c r="L6" i="28"/>
  <c r="B6" i="27" s="1"/>
  <c r="D6" i="27" s="1"/>
  <c r="G6" i="27" s="1"/>
  <c r="L33" i="28"/>
  <c r="B33" i="27" s="1"/>
  <c r="D33" i="27" s="1"/>
  <c r="G33" i="27" s="1"/>
  <c r="L46" i="28"/>
  <c r="B46" i="27" s="1"/>
  <c r="D46" i="27" s="1"/>
  <c r="G46" i="27" s="1"/>
  <c r="L13" i="27"/>
  <c r="B13" i="60" s="1"/>
  <c r="D13" i="60" s="1"/>
  <c r="G13" i="60" s="1"/>
  <c r="L16" i="28"/>
  <c r="B16" i="27" s="1"/>
  <c r="D16" i="27" s="1"/>
  <c r="G16" i="27" s="1"/>
  <c r="L35" i="27"/>
  <c r="B35" i="60" s="1"/>
  <c r="D35" i="60" s="1"/>
  <c r="G35" i="60" s="1"/>
  <c r="L24" i="29"/>
  <c r="B24" i="28" s="1"/>
  <c r="D24" i="28" s="1"/>
  <c r="G24" i="28" s="1"/>
  <c r="L45" i="29"/>
  <c r="B45" i="28" s="1"/>
  <c r="D45" i="28" s="1"/>
  <c r="G45" i="28" s="1"/>
  <c r="L19" i="28"/>
  <c r="B19" i="27" s="1"/>
  <c r="D19" i="27" s="1"/>
  <c r="G19" i="27" s="1"/>
  <c r="L10" i="28"/>
  <c r="B10" i="27" s="1"/>
  <c r="D10" i="27" s="1"/>
  <c r="G10" i="27" s="1"/>
  <c r="L14" i="28"/>
  <c r="B14" i="27" s="1"/>
  <c r="D14" i="27" s="1"/>
  <c r="G14" i="27" s="1"/>
  <c r="L48" i="29"/>
  <c r="B48" i="28" s="1"/>
  <c r="D48" i="28" s="1"/>
  <c r="G48" i="28" s="1"/>
  <c r="L25" i="27"/>
  <c r="B25" i="60" s="1"/>
  <c r="D25" i="60" s="1"/>
  <c r="G25" i="60" s="1"/>
  <c r="L39" i="28"/>
  <c r="B39" i="27" s="1"/>
  <c r="D39" i="27" s="1"/>
  <c r="G39" i="27" s="1"/>
  <c r="L43" i="28"/>
  <c r="B43" i="27" s="1"/>
  <c r="D43" i="27" s="1"/>
  <c r="G43" i="27" s="1"/>
  <c r="L21" i="28"/>
  <c r="B21" i="27" s="1"/>
  <c r="D21" i="27" s="1"/>
  <c r="G21" i="27" s="1"/>
  <c r="L51" i="28"/>
  <c r="B51" i="27" s="1"/>
  <c r="D51" i="27" s="1"/>
  <c r="G51" i="27" s="1"/>
  <c r="L38" i="27"/>
  <c r="B38" i="60" s="1"/>
  <c r="D38" i="60" s="1"/>
  <c r="G38" i="60" s="1"/>
  <c r="L40" i="27"/>
  <c r="B40" i="60" s="1"/>
  <c r="D40" i="60" s="1"/>
  <c r="G40" i="60" s="1"/>
  <c r="L22" i="28"/>
  <c r="B22" i="27" s="1"/>
  <c r="D22" i="27" s="1"/>
  <c r="G22" i="27" s="1"/>
  <c r="L42" i="28"/>
  <c r="B42" i="27" s="1"/>
  <c r="D42" i="27" s="1"/>
  <c r="G42" i="27" s="1"/>
  <c r="L36" i="28"/>
  <c r="B36" i="27" s="1"/>
  <c r="D36" i="27" s="1"/>
  <c r="G36" i="27" s="1"/>
  <c r="L8" i="28"/>
  <c r="B8" i="27" s="1"/>
  <c r="D8" i="27" s="1"/>
  <c r="G8" i="27" s="1"/>
  <c r="L31" i="27"/>
  <c r="B31" i="60" s="1"/>
  <c r="D31" i="60" s="1"/>
  <c r="G31" i="60" s="1"/>
  <c r="L20" i="27"/>
  <c r="B20" i="60" s="1"/>
  <c r="D20" i="60" s="1"/>
  <c r="G20" i="60" s="1"/>
  <c r="L17" i="28"/>
  <c r="B17" i="27" s="1"/>
  <c r="D17" i="27" s="1"/>
  <c r="G17" i="27" s="1"/>
  <c r="L32" i="28"/>
  <c r="B32" i="27" s="1"/>
  <c r="D32" i="27" s="1"/>
  <c r="G32" i="27" s="1"/>
  <c r="L29" i="28"/>
  <c r="B29" i="27" s="1"/>
  <c r="D29" i="27" s="1"/>
  <c r="G29" i="27" s="1"/>
  <c r="L34" i="28"/>
  <c r="B34" i="27" s="1"/>
  <c r="D34" i="27" s="1"/>
  <c r="G34" i="27" s="1"/>
  <c r="L48" i="28" l="1"/>
  <c r="B48" i="27" s="1"/>
  <c r="D48" i="27" s="1"/>
  <c r="G48" i="27" s="1"/>
  <c r="L45" i="28"/>
  <c r="B45" i="27" s="1"/>
  <c r="D45" i="27" s="1"/>
  <c r="G45" i="27" s="1"/>
  <c r="L27" i="27"/>
  <c r="B27" i="60" s="1"/>
  <c r="D27" i="60" s="1"/>
  <c r="G27" i="60" s="1"/>
  <c r="L7" i="28"/>
  <c r="B7" i="27" s="1"/>
  <c r="D7" i="27" s="1"/>
  <c r="G7" i="27" s="1"/>
  <c r="L42" i="27"/>
  <c r="B42" i="60" s="1"/>
  <c r="D42" i="60" s="1"/>
  <c r="G42" i="60" s="1"/>
  <c r="L51" i="27"/>
  <c r="B51" i="60" s="1"/>
  <c r="D51" i="60" s="1"/>
  <c r="G51" i="60" s="1"/>
  <c r="L25" i="60"/>
  <c r="B25" i="61" s="1"/>
  <c r="D25" i="61" s="1"/>
  <c r="G25" i="61" s="1"/>
  <c r="L19" i="27"/>
  <c r="B19" i="60" s="1"/>
  <c r="D19" i="60" s="1"/>
  <c r="G19" i="60" s="1"/>
  <c r="L16" i="27"/>
  <c r="B16" i="60" s="1"/>
  <c r="D16" i="60" s="1"/>
  <c r="G16" i="60" s="1"/>
  <c r="L6" i="27"/>
  <c r="B6" i="60" s="1"/>
  <c r="D6" i="60" s="1"/>
  <c r="G6" i="60" s="1"/>
  <c r="L23" i="27"/>
  <c r="B23" i="60" s="1"/>
  <c r="D23" i="60" s="1"/>
  <c r="G23" i="60" s="1"/>
  <c r="L37" i="27"/>
  <c r="B37" i="60" s="1"/>
  <c r="D37" i="60" s="1"/>
  <c r="G37" i="60" s="1"/>
  <c r="L11" i="28"/>
  <c r="B11" i="27" s="1"/>
  <c r="D11" i="27" s="1"/>
  <c r="G11" i="27" s="1"/>
  <c r="L41" i="60"/>
  <c r="B41" i="61" s="1"/>
  <c r="D41" i="61" s="1"/>
  <c r="G41" i="61" s="1"/>
  <c r="L22" i="27"/>
  <c r="B22" i="60" s="1"/>
  <c r="D22" i="60" s="1"/>
  <c r="G22" i="60" s="1"/>
  <c r="L50" i="60"/>
  <c r="B50" i="61" s="1"/>
  <c r="D50" i="61" s="1"/>
  <c r="G50" i="61" s="1"/>
  <c r="L26" i="27"/>
  <c r="B26" i="60" s="1"/>
  <c r="D26" i="60" s="1"/>
  <c r="G26" i="60" s="1"/>
  <c r="L38" i="60"/>
  <c r="B38" i="61" s="1"/>
  <c r="D38" i="61" s="1"/>
  <c r="G38" i="61" s="1"/>
  <c r="L10" i="27"/>
  <c r="B10" i="60" s="1"/>
  <c r="D10" i="60" s="1"/>
  <c r="G10" i="60" s="1"/>
  <c r="L35" i="60"/>
  <c r="B35" i="61" s="1"/>
  <c r="D35" i="61" s="1"/>
  <c r="G35" i="61" s="1"/>
  <c r="L33" i="27"/>
  <c r="B33" i="60" s="1"/>
  <c r="D33" i="60" s="1"/>
  <c r="G33" i="60" s="1"/>
  <c r="L44" i="27"/>
  <c r="B44" i="60" s="1"/>
  <c r="D44" i="60" s="1"/>
  <c r="G44" i="60" s="1"/>
  <c r="L47" i="28"/>
  <c r="B47" i="27" s="1"/>
  <c r="D47" i="27" s="1"/>
  <c r="G47" i="27" s="1"/>
  <c r="L9" i="28"/>
  <c r="B9" i="27" s="1"/>
  <c r="D9" i="27" s="1"/>
  <c r="G9" i="27" s="1"/>
  <c r="L15" i="60"/>
  <c r="B15" i="61" s="1"/>
  <c r="D15" i="61" s="1"/>
  <c r="G15" i="61" s="1"/>
  <c r="L21" i="27"/>
  <c r="B21" i="60" s="1"/>
  <c r="D21" i="60" s="1"/>
  <c r="G21" i="60" s="1"/>
  <c r="L13" i="60"/>
  <c r="B13" i="61" s="1"/>
  <c r="D13" i="61" s="1"/>
  <c r="G13" i="61" s="1"/>
  <c r="L18" i="27"/>
  <c r="B18" i="60" s="1"/>
  <c r="D18" i="60" s="1"/>
  <c r="G18" i="60" s="1"/>
  <c r="L36" i="27"/>
  <c r="B36" i="60" s="1"/>
  <c r="D36" i="60" s="1"/>
  <c r="G36" i="60" s="1"/>
  <c r="L39" i="27"/>
  <c r="B39" i="60" s="1"/>
  <c r="D39" i="60" s="1"/>
  <c r="G39" i="60" s="1"/>
  <c r="L8" i="27"/>
  <c r="B8" i="60" s="1"/>
  <c r="D8" i="60" s="1"/>
  <c r="G8" i="60" s="1"/>
  <c r="L40" i="60"/>
  <c r="B40" i="61" s="1"/>
  <c r="D40" i="61" s="1"/>
  <c r="G40" i="61" s="1"/>
  <c r="L43" i="27"/>
  <c r="B43" i="60" s="1"/>
  <c r="D43" i="60" s="1"/>
  <c r="G43" i="60" s="1"/>
  <c r="L14" i="27"/>
  <c r="B14" i="60" s="1"/>
  <c r="D14" i="60" s="1"/>
  <c r="G14" i="60" s="1"/>
  <c r="L24" i="28"/>
  <c r="B24" i="27" s="1"/>
  <c r="D24" i="27" s="1"/>
  <c r="G24" i="27" s="1"/>
  <c r="L46" i="27"/>
  <c r="B46" i="60" s="1"/>
  <c r="D46" i="60" s="1"/>
  <c r="G46" i="60" s="1"/>
  <c r="L30" i="28"/>
  <c r="B30" i="27" s="1"/>
  <c r="D30" i="27" s="1"/>
  <c r="G30" i="27" s="1"/>
  <c r="L12" i="60"/>
  <c r="B12" i="61" s="1"/>
  <c r="D12" i="61" s="1"/>
  <c r="G12" i="61" s="1"/>
  <c r="L49" i="60"/>
  <c r="B49" i="61" s="1"/>
  <c r="D49" i="61" s="1"/>
  <c r="G49" i="61" s="1"/>
  <c r="L28" i="27"/>
  <c r="B28" i="60" s="1"/>
  <c r="D28" i="60" s="1"/>
  <c r="G28" i="60" s="1"/>
  <c r="L31" i="60"/>
  <c r="B31" i="61" s="1"/>
  <c r="D31" i="61" s="1"/>
  <c r="G31" i="61" s="1"/>
  <c r="L20" i="60"/>
  <c r="B20" i="61" s="1"/>
  <c r="D20" i="61" s="1"/>
  <c r="G20" i="61" s="1"/>
  <c r="L17" i="27"/>
  <c r="B17" i="60" s="1"/>
  <c r="D17" i="60" s="1"/>
  <c r="G17" i="60" s="1"/>
  <c r="L32" i="27"/>
  <c r="B32" i="60" s="1"/>
  <c r="D32" i="60" s="1"/>
  <c r="G32" i="60" s="1"/>
  <c r="L29" i="27"/>
  <c r="B29" i="60" s="1"/>
  <c r="D29" i="60" s="1"/>
  <c r="G29" i="60" s="1"/>
  <c r="L34" i="27"/>
  <c r="B34" i="60" s="1"/>
  <c r="D34" i="60" s="1"/>
  <c r="G34" i="60" s="1"/>
  <c r="L43" i="60" l="1"/>
  <c r="B43" i="61" s="1"/>
  <c r="D43" i="61" s="1"/>
  <c r="G43" i="61" s="1"/>
  <c r="L33" i="60"/>
  <c r="B33" i="61" s="1"/>
  <c r="D33" i="61" s="1"/>
  <c r="G33" i="61" s="1"/>
  <c r="L16" i="60"/>
  <c r="B16" i="61" s="1"/>
  <c r="D16" i="61" s="1"/>
  <c r="G16" i="61" s="1"/>
  <c r="L48" i="27"/>
  <c r="B48" i="60" s="1"/>
  <c r="D48" i="60" s="1"/>
  <c r="G48" i="60" s="1"/>
  <c r="L12" i="61"/>
  <c r="B12" i="24" s="1"/>
  <c r="D12" i="24" s="1"/>
  <c r="G12" i="24" s="1"/>
  <c r="L14" i="60"/>
  <c r="B14" i="61" s="1"/>
  <c r="D14" i="61" s="1"/>
  <c r="G14" i="61" s="1"/>
  <c r="L39" i="60"/>
  <c r="B39" i="61" s="1"/>
  <c r="D39" i="61" s="1"/>
  <c r="G39" i="61" s="1"/>
  <c r="L21" i="60"/>
  <c r="B21" i="61" s="1"/>
  <c r="D21" i="61" s="1"/>
  <c r="G21" i="61" s="1"/>
  <c r="L44" i="60"/>
  <c r="B44" i="61" s="1"/>
  <c r="D44" i="61" s="1"/>
  <c r="G44" i="61" s="1"/>
  <c r="L38" i="61"/>
  <c r="B38" i="24" s="1"/>
  <c r="D38" i="24" s="1"/>
  <c r="G38" i="24" s="1"/>
  <c r="L41" i="61"/>
  <c r="B41" i="24" s="1"/>
  <c r="D41" i="24" s="1"/>
  <c r="G41" i="24" s="1"/>
  <c r="L6" i="60"/>
  <c r="B6" i="61" s="1"/>
  <c r="D6" i="61" s="1"/>
  <c r="G6" i="61" s="1"/>
  <c r="L51" i="60"/>
  <c r="B51" i="61" s="1"/>
  <c r="D51" i="61" s="1"/>
  <c r="G51" i="61" s="1"/>
  <c r="L45" i="27"/>
  <c r="B45" i="60" s="1"/>
  <c r="D45" i="60" s="1"/>
  <c r="G45" i="60" s="1"/>
  <c r="L30" i="27"/>
  <c r="B30" i="60" s="1"/>
  <c r="D30" i="60" s="1"/>
  <c r="G30" i="60" s="1"/>
  <c r="L36" i="60"/>
  <c r="B36" i="61" s="1"/>
  <c r="D36" i="61" s="1"/>
  <c r="G36" i="61" s="1"/>
  <c r="L26" i="60"/>
  <c r="B26" i="61" s="1"/>
  <c r="D26" i="61" s="1"/>
  <c r="G26" i="61" s="1"/>
  <c r="L42" i="60"/>
  <c r="B42" i="61" s="1"/>
  <c r="D42" i="61" s="1"/>
  <c r="G42" i="61" s="1"/>
  <c r="L24" i="27"/>
  <c r="B24" i="60" s="1"/>
  <c r="D24" i="60" s="1"/>
  <c r="G24" i="60" s="1"/>
  <c r="L13" i="61"/>
  <c r="B13" i="24" s="1"/>
  <c r="D13" i="24" s="1"/>
  <c r="G13" i="24" s="1"/>
  <c r="L47" i="27"/>
  <c r="B47" i="60" s="1"/>
  <c r="D47" i="60" s="1"/>
  <c r="G47" i="60" s="1"/>
  <c r="L10" i="60"/>
  <c r="B10" i="61" s="1"/>
  <c r="D10" i="61" s="1"/>
  <c r="G10" i="61" s="1"/>
  <c r="L22" i="60"/>
  <c r="B22" i="61" s="1"/>
  <c r="D22" i="61" s="1"/>
  <c r="G22" i="61" s="1"/>
  <c r="L23" i="60"/>
  <c r="B23" i="61" s="1"/>
  <c r="D23" i="61" s="1"/>
  <c r="G23" i="61" s="1"/>
  <c r="L25" i="61"/>
  <c r="B25" i="24" s="1"/>
  <c r="D25" i="24" s="1"/>
  <c r="G25" i="24" s="1"/>
  <c r="L27" i="60"/>
  <c r="B27" i="61" s="1"/>
  <c r="D27" i="61" s="1"/>
  <c r="G27" i="61" s="1"/>
  <c r="L15" i="61"/>
  <c r="B15" i="24" s="1"/>
  <c r="D15" i="24" s="1"/>
  <c r="G15" i="24" s="1"/>
  <c r="L11" i="27"/>
  <c r="B11" i="60" s="1"/>
  <c r="D11" i="60" s="1"/>
  <c r="G11" i="60" s="1"/>
  <c r="L49" i="61"/>
  <c r="B49" i="24" s="1"/>
  <c r="D49" i="24" s="1"/>
  <c r="G49" i="24" s="1"/>
  <c r="L8" i="60"/>
  <c r="B8" i="61" s="1"/>
  <c r="D8" i="61" s="1"/>
  <c r="G8" i="61" s="1"/>
  <c r="L28" i="60"/>
  <c r="B28" i="61" s="1"/>
  <c r="D28" i="61" s="1"/>
  <c r="G28" i="61" s="1"/>
  <c r="L46" i="60"/>
  <c r="B46" i="61" s="1"/>
  <c r="D46" i="61" s="1"/>
  <c r="G46" i="61" s="1"/>
  <c r="L40" i="61"/>
  <c r="B40" i="24" s="1"/>
  <c r="D40" i="24" s="1"/>
  <c r="G40" i="24" s="1"/>
  <c r="L18" i="60"/>
  <c r="B18" i="61" s="1"/>
  <c r="D18" i="61" s="1"/>
  <c r="G18" i="61" s="1"/>
  <c r="L9" i="27"/>
  <c r="B9" i="60" s="1"/>
  <c r="D9" i="60" s="1"/>
  <c r="G9" i="60" s="1"/>
  <c r="L35" i="61"/>
  <c r="B35" i="24" s="1"/>
  <c r="D35" i="24" s="1"/>
  <c r="G35" i="24" s="1"/>
  <c r="L50" i="61"/>
  <c r="B50" i="24" s="1"/>
  <c r="D50" i="24" s="1"/>
  <c r="G50" i="24" s="1"/>
  <c r="L37" i="60"/>
  <c r="B37" i="61" s="1"/>
  <c r="D37" i="61" s="1"/>
  <c r="G37" i="61" s="1"/>
  <c r="L19" i="60"/>
  <c r="B19" i="61" s="1"/>
  <c r="D19" i="61" s="1"/>
  <c r="G19" i="61" s="1"/>
  <c r="L7" i="27"/>
  <c r="B7" i="60" s="1"/>
  <c r="D7" i="60" s="1"/>
  <c r="G7" i="60" s="1"/>
  <c r="L31" i="61"/>
  <c r="B31" i="24" s="1"/>
  <c r="D31" i="24" s="1"/>
  <c r="G31" i="24" s="1"/>
  <c r="L20" i="61"/>
  <c r="B20" i="24" s="1"/>
  <c r="D20" i="24" s="1"/>
  <c r="G20" i="24" s="1"/>
  <c r="L17" i="60"/>
  <c r="B17" i="61" s="1"/>
  <c r="D17" i="61" s="1"/>
  <c r="G17" i="61" s="1"/>
  <c r="L32" i="60"/>
  <c r="B32" i="61" s="1"/>
  <c r="D32" i="61" s="1"/>
  <c r="G32" i="61" s="1"/>
  <c r="L29" i="60"/>
  <c r="B29" i="61" s="1"/>
  <c r="D29" i="61" s="1"/>
  <c r="G29" i="61" s="1"/>
  <c r="L34" i="60"/>
  <c r="B34" i="61" s="1"/>
  <c r="D34" i="61" s="1"/>
  <c r="G34" i="61" s="1"/>
  <c r="L50" i="24" l="1"/>
  <c r="B50" i="23" s="1"/>
  <c r="D50" i="23" s="1"/>
  <c r="G50" i="23" s="1"/>
  <c r="L40" i="24"/>
  <c r="B40" i="23" s="1"/>
  <c r="D40" i="23" s="1"/>
  <c r="G40" i="23" s="1"/>
  <c r="L47" i="60"/>
  <c r="B47" i="61" s="1"/>
  <c r="D47" i="61" s="1"/>
  <c r="G47" i="61" s="1"/>
  <c r="L26" i="61"/>
  <c r="B26" i="24" s="1"/>
  <c r="D26" i="24" s="1"/>
  <c r="G26" i="24" s="1"/>
  <c r="L51" i="61"/>
  <c r="B51" i="24" s="1"/>
  <c r="D51" i="24" s="1"/>
  <c r="G51" i="24" s="1"/>
  <c r="L44" i="61"/>
  <c r="B44" i="24" s="1"/>
  <c r="D44" i="24" s="1"/>
  <c r="G44" i="24" s="1"/>
  <c r="L12" i="24"/>
  <c r="B12" i="23" s="1"/>
  <c r="D12" i="23" s="1"/>
  <c r="G12" i="23" s="1"/>
  <c r="L43" i="61"/>
  <c r="B43" i="24" s="1"/>
  <c r="D43" i="24" s="1"/>
  <c r="G43" i="24" s="1"/>
  <c r="L37" i="61"/>
  <c r="B37" i="24" s="1"/>
  <c r="D37" i="24" s="1"/>
  <c r="G37" i="24" s="1"/>
  <c r="L18" i="61"/>
  <c r="B18" i="24" s="1"/>
  <c r="D18" i="24" s="1"/>
  <c r="G18" i="24" s="1"/>
  <c r="L8" i="61"/>
  <c r="B8" i="24" s="1"/>
  <c r="D8" i="24" s="1"/>
  <c r="G8" i="24" s="1"/>
  <c r="L27" i="61"/>
  <c r="B27" i="24" s="1"/>
  <c r="D27" i="24" s="1"/>
  <c r="G27" i="24" s="1"/>
  <c r="L10" i="61"/>
  <c r="B10" i="24" s="1"/>
  <c r="D10" i="24" s="1"/>
  <c r="G10" i="24" s="1"/>
  <c r="L42" i="61"/>
  <c r="B42" i="24" s="1"/>
  <c r="D42" i="24" s="1"/>
  <c r="G42" i="24" s="1"/>
  <c r="L45" i="60"/>
  <c r="B45" i="61" s="1"/>
  <c r="D45" i="61" s="1"/>
  <c r="G45" i="61" s="1"/>
  <c r="L38" i="24"/>
  <c r="B38" i="23" s="1"/>
  <c r="D38" i="23" s="1"/>
  <c r="G38" i="23" s="1"/>
  <c r="L14" i="61"/>
  <c r="B14" i="24" s="1"/>
  <c r="D14" i="24" s="1"/>
  <c r="G14" i="24" s="1"/>
  <c r="L33" i="61"/>
  <c r="B33" i="24" s="1"/>
  <c r="D33" i="24" s="1"/>
  <c r="G33" i="24" s="1"/>
  <c r="L25" i="24"/>
  <c r="B25" i="23" s="1"/>
  <c r="D25" i="23" s="1"/>
  <c r="G25" i="23" s="1"/>
  <c r="L19" i="61"/>
  <c r="B19" i="24" s="1"/>
  <c r="D19" i="24" s="1"/>
  <c r="G19" i="24" s="1"/>
  <c r="L9" i="60"/>
  <c r="B9" i="61" s="1"/>
  <c r="D9" i="61" s="1"/>
  <c r="G9" i="61" s="1"/>
  <c r="L28" i="61"/>
  <c r="B28" i="24" s="1"/>
  <c r="D28" i="24" s="1"/>
  <c r="G28" i="24" s="1"/>
  <c r="L15" i="24"/>
  <c r="B15" i="23" s="1"/>
  <c r="D15" i="23" s="1"/>
  <c r="G15" i="23" s="1"/>
  <c r="L22" i="61"/>
  <c r="B22" i="24" s="1"/>
  <c r="D22" i="24" s="1"/>
  <c r="G22" i="24" s="1"/>
  <c r="L24" i="60"/>
  <c r="B24" i="61" s="1"/>
  <c r="D24" i="61" s="1"/>
  <c r="G24" i="61" s="1"/>
  <c r="L30" i="60"/>
  <c r="B30" i="61" s="1"/>
  <c r="D30" i="61" s="1"/>
  <c r="G30" i="61" s="1"/>
  <c r="L41" i="24"/>
  <c r="B41" i="23" s="1"/>
  <c r="D41" i="23" s="1"/>
  <c r="G41" i="23" s="1"/>
  <c r="L39" i="61"/>
  <c r="B39" i="24"/>
  <c r="D39" i="24" s="1"/>
  <c r="G39" i="24" s="1"/>
  <c r="L16" i="61"/>
  <c r="B16" i="24" s="1"/>
  <c r="D16" i="24" s="1"/>
  <c r="G16" i="24" s="1"/>
  <c r="L49" i="24"/>
  <c r="B49" i="23" s="1"/>
  <c r="D49" i="23" s="1"/>
  <c r="G49" i="23" s="1"/>
  <c r="L7" i="60"/>
  <c r="B7" i="61" s="1"/>
  <c r="D7" i="61" s="1"/>
  <c r="G7" i="61" s="1"/>
  <c r="L35" i="24"/>
  <c r="B35" i="23" s="1"/>
  <c r="D35" i="23" s="1"/>
  <c r="G35" i="23" s="1"/>
  <c r="L46" i="61"/>
  <c r="B46" i="24" s="1"/>
  <c r="D46" i="24" s="1"/>
  <c r="G46" i="24" s="1"/>
  <c r="L11" i="60"/>
  <c r="B11" i="61" s="1"/>
  <c r="D11" i="61" s="1"/>
  <c r="G11" i="61" s="1"/>
  <c r="L23" i="61"/>
  <c r="B23" i="24" s="1"/>
  <c r="D23" i="24" s="1"/>
  <c r="G23" i="24" s="1"/>
  <c r="L13" i="24"/>
  <c r="B13" i="23"/>
  <c r="D13" i="23" s="1"/>
  <c r="G13" i="23" s="1"/>
  <c r="L36" i="61"/>
  <c r="B36" i="24" s="1"/>
  <c r="D36" i="24" s="1"/>
  <c r="G36" i="24" s="1"/>
  <c r="L6" i="61"/>
  <c r="B6" i="24" s="1"/>
  <c r="D6" i="24" s="1"/>
  <c r="G6" i="24" s="1"/>
  <c r="L21" i="61"/>
  <c r="B21" i="24" s="1"/>
  <c r="D21" i="24" s="1"/>
  <c r="G21" i="24" s="1"/>
  <c r="L48" i="60"/>
  <c r="B48" i="61" s="1"/>
  <c r="D48" i="61" s="1"/>
  <c r="G48" i="61" s="1"/>
  <c r="L31" i="24"/>
  <c r="B31" i="23" s="1"/>
  <c r="D31" i="23" s="1"/>
  <c r="G31" i="23" s="1"/>
  <c r="L20" i="24"/>
  <c r="B20" i="23" s="1"/>
  <c r="D20" i="23" s="1"/>
  <c r="G20" i="23" s="1"/>
  <c r="L17" i="61"/>
  <c r="B17" i="24" s="1"/>
  <c r="D17" i="24" s="1"/>
  <c r="G17" i="24" s="1"/>
  <c r="L32" i="61"/>
  <c r="B32" i="24" s="1"/>
  <c r="D32" i="24" s="1"/>
  <c r="G32" i="24" s="1"/>
  <c r="L29" i="61"/>
  <c r="B29" i="24" s="1"/>
  <c r="D29" i="24" s="1"/>
  <c r="G29" i="24" s="1"/>
  <c r="L34" i="61"/>
  <c r="B34" i="24" s="1"/>
  <c r="D34" i="24" s="1"/>
  <c r="G34" i="24" s="1"/>
  <c r="L7" i="61" l="1"/>
  <c r="B7" i="24" s="1"/>
  <c r="D7" i="24" s="1"/>
  <c r="G7" i="24" s="1"/>
  <c r="L14" i="24"/>
  <c r="B14" i="23" s="1"/>
  <c r="D14" i="23" s="1"/>
  <c r="G14" i="23" s="1"/>
  <c r="L10" i="24"/>
  <c r="B10" i="23" s="1"/>
  <c r="D10" i="23" s="1"/>
  <c r="G10" i="23" s="1"/>
  <c r="L50" i="23"/>
  <c r="B50" i="22" s="1"/>
  <c r="D50" i="22" s="1"/>
  <c r="G50" i="22" s="1"/>
  <c r="L36" i="24"/>
  <c r="B36" i="23" s="1"/>
  <c r="D36" i="23" s="1"/>
  <c r="G36" i="23" s="1"/>
  <c r="L16" i="24"/>
  <c r="B16" i="23" s="1"/>
  <c r="D16" i="23" s="1"/>
  <c r="G16" i="23" s="1"/>
  <c r="L30" i="61"/>
  <c r="B30" i="24" s="1"/>
  <c r="D30" i="24" s="1"/>
  <c r="G30" i="24" s="1"/>
  <c r="L28" i="24"/>
  <c r="B28" i="23" s="1"/>
  <c r="D28" i="23" s="1"/>
  <c r="G28" i="23" s="1"/>
  <c r="L33" i="24"/>
  <c r="B33" i="23" s="1"/>
  <c r="D33" i="23" s="1"/>
  <c r="G33" i="23" s="1"/>
  <c r="L42" i="24"/>
  <c r="B42" i="23" s="1"/>
  <c r="D42" i="23" s="1"/>
  <c r="G42" i="23" s="1"/>
  <c r="L18" i="24"/>
  <c r="B18" i="23" s="1"/>
  <c r="D18" i="23" s="1"/>
  <c r="G18" i="23" s="1"/>
  <c r="L44" i="24"/>
  <c r="B44" i="23" s="1"/>
  <c r="D44" i="23" s="1"/>
  <c r="G44" i="23" s="1"/>
  <c r="L40" i="23"/>
  <c r="B40" i="22" s="1"/>
  <c r="D40" i="22" s="1"/>
  <c r="G40" i="22" s="1"/>
  <c r="L9" i="61"/>
  <c r="B9" i="24" s="1"/>
  <c r="D9" i="24" s="1"/>
  <c r="G9" i="24" s="1"/>
  <c r="L37" i="24"/>
  <c r="B37" i="23" s="1"/>
  <c r="D37" i="23" s="1"/>
  <c r="G37" i="23" s="1"/>
  <c r="L23" i="24"/>
  <c r="B23" i="23" s="1"/>
  <c r="D23" i="23" s="1"/>
  <c r="G23" i="23" s="1"/>
  <c r="L41" i="23"/>
  <c r="B41" i="22" s="1"/>
  <c r="D41" i="22" s="1"/>
  <c r="G41" i="22" s="1"/>
  <c r="L15" i="23"/>
  <c r="B15" i="22" s="1"/>
  <c r="D15" i="22" s="1"/>
  <c r="G15" i="22" s="1"/>
  <c r="L25" i="23"/>
  <c r="B25" i="22" s="1"/>
  <c r="D25" i="22" s="1"/>
  <c r="G25" i="22" s="1"/>
  <c r="L45" i="61"/>
  <c r="B45" i="24" s="1"/>
  <c r="D45" i="24" s="1"/>
  <c r="G45" i="24" s="1"/>
  <c r="L8" i="24"/>
  <c r="B8" i="23" s="1"/>
  <c r="D8" i="23" s="1"/>
  <c r="G8" i="23" s="1"/>
  <c r="L12" i="23"/>
  <c r="B12" i="22" s="1"/>
  <c r="D12" i="22" s="1"/>
  <c r="G12" i="22" s="1"/>
  <c r="L47" i="61"/>
  <c r="B47" i="24" s="1"/>
  <c r="D47" i="24" s="1"/>
  <c r="G47" i="24" s="1"/>
  <c r="L21" i="24"/>
  <c r="B21" i="23" s="1"/>
  <c r="D21" i="23" s="1"/>
  <c r="G21" i="23" s="1"/>
  <c r="L24" i="61"/>
  <c r="B24" i="24" s="1"/>
  <c r="D24" i="24" s="1"/>
  <c r="G24" i="24" s="1"/>
  <c r="L51" i="24"/>
  <c r="B51" i="23" s="1"/>
  <c r="D51" i="23" s="1"/>
  <c r="G51" i="23" s="1"/>
  <c r="L46" i="24"/>
  <c r="B46" i="23" s="1"/>
  <c r="D46" i="23" s="1"/>
  <c r="G46" i="23" s="1"/>
  <c r="L22" i="24"/>
  <c r="B22" i="23" s="1"/>
  <c r="D22" i="23" s="1"/>
  <c r="G22" i="23" s="1"/>
  <c r="L19" i="24"/>
  <c r="B19" i="23" s="1"/>
  <c r="D19" i="23" s="1"/>
  <c r="G19" i="23" s="1"/>
  <c r="L38" i="23"/>
  <c r="B38" i="22"/>
  <c r="D38" i="22" s="1"/>
  <c r="G38" i="22" s="1"/>
  <c r="L27" i="24"/>
  <c r="B27" i="23" s="1"/>
  <c r="D27" i="23" s="1"/>
  <c r="G27" i="23" s="1"/>
  <c r="L43" i="24"/>
  <c r="B43" i="23" s="1"/>
  <c r="D43" i="23" s="1"/>
  <c r="G43" i="23" s="1"/>
  <c r="L26" i="24"/>
  <c r="B26" i="23" s="1"/>
  <c r="D26" i="23" s="1"/>
  <c r="G26" i="23" s="1"/>
  <c r="L48" i="61"/>
  <c r="B48" i="24"/>
  <c r="D48" i="24" s="1"/>
  <c r="G48" i="24" s="1"/>
  <c r="L6" i="24"/>
  <c r="B6" i="23" s="1"/>
  <c r="D6" i="23" s="1"/>
  <c r="G6" i="23" s="1"/>
  <c r="L13" i="23"/>
  <c r="B13" i="22" s="1"/>
  <c r="D13" i="22" s="1"/>
  <c r="G13" i="22" s="1"/>
  <c r="L11" i="61"/>
  <c r="B11" i="24" s="1"/>
  <c r="D11" i="24" s="1"/>
  <c r="G11" i="24" s="1"/>
  <c r="L35" i="23"/>
  <c r="B35" i="22"/>
  <c r="D35" i="22" s="1"/>
  <c r="G35" i="22" s="1"/>
  <c r="L49" i="23"/>
  <c r="B49" i="22" s="1"/>
  <c r="D49" i="22" s="1"/>
  <c r="G49" i="22" s="1"/>
  <c r="L39" i="24"/>
  <c r="B39" i="23" s="1"/>
  <c r="D39" i="23" s="1"/>
  <c r="G39" i="23" s="1"/>
  <c r="L31" i="23"/>
  <c r="B31" i="22" s="1"/>
  <c r="D31" i="22" s="1"/>
  <c r="G31" i="22" s="1"/>
  <c r="L20" i="23"/>
  <c r="B20" i="22" s="1"/>
  <c r="D20" i="22" s="1"/>
  <c r="G20" i="22" s="1"/>
  <c r="L17" i="24"/>
  <c r="B17" i="23" s="1"/>
  <c r="D17" i="23" s="1"/>
  <c r="G17" i="23" s="1"/>
  <c r="L32" i="24"/>
  <c r="B32" i="23" s="1"/>
  <c r="D32" i="23" s="1"/>
  <c r="G32" i="23" s="1"/>
  <c r="L29" i="24"/>
  <c r="B29" i="23" s="1"/>
  <c r="D29" i="23" s="1"/>
  <c r="G29" i="23" s="1"/>
  <c r="L34" i="24"/>
  <c r="B34" i="23" s="1"/>
  <c r="D34" i="23" s="1"/>
  <c r="G34" i="23" s="1"/>
  <c r="L19" i="23" l="1"/>
  <c r="B19" i="22" s="1"/>
  <c r="D19" i="22" s="1"/>
  <c r="G19" i="22" s="1"/>
  <c r="L8" i="23"/>
  <c r="B8" i="22" s="1"/>
  <c r="D8" i="22" s="1"/>
  <c r="G8" i="22" s="1"/>
  <c r="L41" i="22"/>
  <c r="B41" i="21" s="1"/>
  <c r="D41" i="21" s="1"/>
  <c r="G41" i="21" s="1"/>
  <c r="L36" i="23"/>
  <c r="B36" i="22" s="1"/>
  <c r="D36" i="22" s="1"/>
  <c r="G36" i="22" s="1"/>
  <c r="L7" i="24"/>
  <c r="B7" i="23" s="1"/>
  <c r="D7" i="23" s="1"/>
  <c r="G7" i="23" s="1"/>
  <c r="L6" i="23"/>
  <c r="B6" i="22" s="1"/>
  <c r="D6" i="22" s="1"/>
  <c r="G6" i="22" s="1"/>
  <c r="L51" i="23"/>
  <c r="B51" i="22" s="1"/>
  <c r="D51" i="22" s="1"/>
  <c r="G51" i="22" s="1"/>
  <c r="L12" i="22"/>
  <c r="B12" i="21" s="1"/>
  <c r="D12" i="21" s="1"/>
  <c r="G12" i="21" s="1"/>
  <c r="L15" i="22"/>
  <c r="B15" i="21" s="1"/>
  <c r="D15" i="21" s="1"/>
  <c r="G15" i="21" s="1"/>
  <c r="L9" i="24"/>
  <c r="B9" i="23" s="1"/>
  <c r="D9" i="23" s="1"/>
  <c r="G9" i="23" s="1"/>
  <c r="L42" i="23"/>
  <c r="B42" i="22" s="1"/>
  <c r="D42" i="22" s="1"/>
  <c r="G42" i="22" s="1"/>
  <c r="L16" i="23"/>
  <c r="B16" i="22" s="1"/>
  <c r="D16" i="22" s="1"/>
  <c r="G16" i="22" s="1"/>
  <c r="L14" i="23"/>
  <c r="B14" i="22" s="1"/>
  <c r="D14" i="22" s="1"/>
  <c r="G14" i="22" s="1"/>
  <c r="L24" i="24"/>
  <c r="B24" i="23" s="1"/>
  <c r="D24" i="23" s="1"/>
  <c r="G24" i="23" s="1"/>
  <c r="L33" i="23"/>
  <c r="B33" i="22" s="1"/>
  <c r="D33" i="22" s="1"/>
  <c r="G33" i="22" s="1"/>
  <c r="L26" i="23"/>
  <c r="B26" i="22" s="1"/>
  <c r="D26" i="22" s="1"/>
  <c r="G26" i="22" s="1"/>
  <c r="L46" i="23"/>
  <c r="B46" i="22" s="1"/>
  <c r="D46" i="22" s="1"/>
  <c r="G46" i="22" s="1"/>
  <c r="L47" i="24"/>
  <c r="B47" i="23" s="1"/>
  <c r="D47" i="23" s="1"/>
  <c r="G47" i="23" s="1"/>
  <c r="L25" i="22"/>
  <c r="B25" i="21" s="1"/>
  <c r="D25" i="21" s="1"/>
  <c r="G25" i="21" s="1"/>
  <c r="L37" i="23"/>
  <c r="B37" i="22" s="1"/>
  <c r="D37" i="22" s="1"/>
  <c r="G37" i="22" s="1"/>
  <c r="L18" i="23"/>
  <c r="B18" i="22" s="1"/>
  <c r="D18" i="22" s="1"/>
  <c r="G18" i="22" s="1"/>
  <c r="L30" i="24"/>
  <c r="B30" i="23" s="1"/>
  <c r="D30" i="23" s="1"/>
  <c r="G30" i="23" s="1"/>
  <c r="L10" i="23"/>
  <c r="B10" i="22" s="1"/>
  <c r="D10" i="22" s="1"/>
  <c r="G10" i="22" s="1"/>
  <c r="L11" i="24"/>
  <c r="B11" i="23" s="1"/>
  <c r="D11" i="23" s="1"/>
  <c r="G11" i="23" s="1"/>
  <c r="L40" i="22"/>
  <c r="B40" i="21" s="1"/>
  <c r="D40" i="21" s="1"/>
  <c r="G40" i="21" s="1"/>
  <c r="L49" i="22"/>
  <c r="B49" i="21" s="1"/>
  <c r="D49" i="21" s="1"/>
  <c r="G49" i="21" s="1"/>
  <c r="L27" i="23"/>
  <c r="B27" i="22" s="1"/>
  <c r="D27" i="22" s="1"/>
  <c r="G27" i="22" s="1"/>
  <c r="L22" i="23"/>
  <c r="B22" i="22" s="1"/>
  <c r="D22" i="22" s="1"/>
  <c r="G22" i="22" s="1"/>
  <c r="L21" i="23"/>
  <c r="B21" i="22" s="1"/>
  <c r="D21" i="22" s="1"/>
  <c r="G21" i="22" s="1"/>
  <c r="L45" i="24"/>
  <c r="B45" i="23" s="1"/>
  <c r="D45" i="23" s="1"/>
  <c r="G45" i="23" s="1"/>
  <c r="L23" i="23"/>
  <c r="B23" i="22" s="1"/>
  <c r="D23" i="22" s="1"/>
  <c r="G23" i="22" s="1"/>
  <c r="L44" i="23"/>
  <c r="B44" i="22" s="1"/>
  <c r="D44" i="22" s="1"/>
  <c r="G44" i="22" s="1"/>
  <c r="L28" i="23"/>
  <c r="B28" i="22" s="1"/>
  <c r="D28" i="22" s="1"/>
  <c r="G28" i="22" s="1"/>
  <c r="L50" i="22"/>
  <c r="B50" i="21" s="1"/>
  <c r="D50" i="21" s="1"/>
  <c r="G50" i="21" s="1"/>
  <c r="L39" i="23"/>
  <c r="B39" i="22" s="1"/>
  <c r="D39" i="22" s="1"/>
  <c r="G39" i="22" s="1"/>
  <c r="L35" i="22"/>
  <c r="B35" i="21" s="1"/>
  <c r="D35" i="21" s="1"/>
  <c r="G35" i="21" s="1"/>
  <c r="L13" i="22"/>
  <c r="B13" i="21" s="1"/>
  <c r="D13" i="21" s="1"/>
  <c r="G13" i="21" s="1"/>
  <c r="L48" i="24"/>
  <c r="B48" i="23"/>
  <c r="D48" i="23" s="1"/>
  <c r="G48" i="23" s="1"/>
  <c r="L43" i="23"/>
  <c r="B43" i="22" s="1"/>
  <c r="D43" i="22" s="1"/>
  <c r="G43" i="22" s="1"/>
  <c r="L38" i="22"/>
  <c r="B38" i="21" s="1"/>
  <c r="D38" i="21" s="1"/>
  <c r="G38" i="21" s="1"/>
  <c r="L31" i="22"/>
  <c r="B31" i="21" s="1"/>
  <c r="D31" i="21" s="1"/>
  <c r="G31" i="21" s="1"/>
  <c r="L20" i="22"/>
  <c r="B20" i="21" s="1"/>
  <c r="D20" i="21" s="1"/>
  <c r="G20" i="21" s="1"/>
  <c r="L17" i="23"/>
  <c r="B17" i="22" s="1"/>
  <c r="D17" i="22" s="1"/>
  <c r="G17" i="22" s="1"/>
  <c r="L32" i="23"/>
  <c r="B32" i="22" s="1"/>
  <c r="D32" i="22" s="1"/>
  <c r="G32" i="22" s="1"/>
  <c r="L29" i="23"/>
  <c r="B29" i="22" s="1"/>
  <c r="D29" i="22" s="1"/>
  <c r="G29" i="22" s="1"/>
  <c r="L34" i="23"/>
  <c r="B34" i="22" s="1"/>
  <c r="D34" i="22" s="1"/>
  <c r="G34" i="22" s="1"/>
  <c r="L21" i="22" l="1"/>
  <c r="B21" i="21" s="1"/>
  <c r="D21" i="21" s="1"/>
  <c r="G21" i="21" s="1"/>
  <c r="L18" i="22"/>
  <c r="B18" i="21" s="1"/>
  <c r="D18" i="21" s="1"/>
  <c r="G18" i="21" s="1"/>
  <c r="L14" i="22"/>
  <c r="B14" i="21" s="1"/>
  <c r="D14" i="21" s="1"/>
  <c r="G14" i="21" s="1"/>
  <c r="L19" i="22"/>
  <c r="B19" i="21" s="1"/>
  <c r="D19" i="21" s="1"/>
  <c r="G19" i="21" s="1"/>
  <c r="L50" i="21"/>
  <c r="B50" i="20" s="1"/>
  <c r="D50" i="20" s="1"/>
  <c r="G50" i="20" s="1"/>
  <c r="L45" i="23"/>
  <c r="B45" i="22" s="1"/>
  <c r="D45" i="22" s="1"/>
  <c r="G45" i="22" s="1"/>
  <c r="L49" i="21"/>
  <c r="B49" i="20" s="1"/>
  <c r="D49" i="20" s="1"/>
  <c r="G49" i="20" s="1"/>
  <c r="L30" i="23"/>
  <c r="B30" i="22" s="1"/>
  <c r="D30" i="22" s="1"/>
  <c r="G30" i="22" s="1"/>
  <c r="L47" i="23"/>
  <c r="B47" i="22" s="1"/>
  <c r="D47" i="22" s="1"/>
  <c r="G47" i="22" s="1"/>
  <c r="L24" i="23"/>
  <c r="B24" i="22" s="1"/>
  <c r="D24" i="22" s="1"/>
  <c r="G24" i="22" s="1"/>
  <c r="L9" i="23"/>
  <c r="B9" i="22" s="1"/>
  <c r="D9" i="22" s="1"/>
  <c r="G9" i="22" s="1"/>
  <c r="L6" i="22"/>
  <c r="B6" i="21" s="1"/>
  <c r="D6" i="21" s="1"/>
  <c r="G6" i="21" s="1"/>
  <c r="L8" i="22"/>
  <c r="B8" i="21" s="1"/>
  <c r="D8" i="21" s="1"/>
  <c r="G8" i="21" s="1"/>
  <c r="L28" i="22"/>
  <c r="B28" i="21" s="1"/>
  <c r="D28" i="21" s="1"/>
  <c r="G28" i="21" s="1"/>
  <c r="L46" i="22"/>
  <c r="B46" i="21" s="1"/>
  <c r="D46" i="21" s="1"/>
  <c r="G46" i="21" s="1"/>
  <c r="L7" i="23"/>
  <c r="B7" i="22" s="1"/>
  <c r="D7" i="22" s="1"/>
  <c r="G7" i="22" s="1"/>
  <c r="L39" i="22"/>
  <c r="B39" i="21" s="1"/>
  <c r="D39" i="21" s="1"/>
  <c r="G39" i="21" s="1"/>
  <c r="L27" i="22"/>
  <c r="B27" i="21" s="1"/>
  <c r="D27" i="21" s="1"/>
  <c r="G27" i="21" s="1"/>
  <c r="L10" i="22"/>
  <c r="B10" i="21" s="1"/>
  <c r="D10" i="21" s="1"/>
  <c r="G10" i="21" s="1"/>
  <c r="L25" i="21"/>
  <c r="B25" i="20" s="1"/>
  <c r="D25" i="20" s="1"/>
  <c r="G25" i="20" s="1"/>
  <c r="L33" i="22"/>
  <c r="B33" i="21" s="1"/>
  <c r="D33" i="21" s="1"/>
  <c r="G33" i="21" s="1"/>
  <c r="L42" i="22"/>
  <c r="B42" i="21" s="1"/>
  <c r="D42" i="21" s="1"/>
  <c r="G42" i="21" s="1"/>
  <c r="L51" i="22"/>
  <c r="B51" i="21" s="1"/>
  <c r="D51" i="21" s="1"/>
  <c r="G51" i="21" s="1"/>
  <c r="L41" i="21"/>
  <c r="B41" i="20" s="1"/>
  <c r="D41" i="20" s="1"/>
  <c r="G41" i="20" s="1"/>
  <c r="L13" i="21"/>
  <c r="B13" i="20" s="1"/>
  <c r="D13" i="20" s="1"/>
  <c r="G13" i="20" s="1"/>
  <c r="L40" i="21"/>
  <c r="B40" i="20" s="1"/>
  <c r="D40" i="20" s="1"/>
  <c r="G40" i="20" s="1"/>
  <c r="L15" i="21"/>
  <c r="B15" i="20" s="1"/>
  <c r="D15" i="20" s="1"/>
  <c r="G15" i="20" s="1"/>
  <c r="L23" i="22"/>
  <c r="B23" i="21" s="1"/>
  <c r="D23" i="21" s="1"/>
  <c r="G23" i="21" s="1"/>
  <c r="L43" i="22"/>
  <c r="B43" i="21" s="1"/>
  <c r="D43" i="21" s="1"/>
  <c r="G43" i="21" s="1"/>
  <c r="L35" i="21"/>
  <c r="B35" i="20" s="1"/>
  <c r="D35" i="20" s="1"/>
  <c r="G35" i="20" s="1"/>
  <c r="L44" i="22"/>
  <c r="B44" i="21" s="1"/>
  <c r="D44" i="21" s="1"/>
  <c r="G44" i="21" s="1"/>
  <c r="L22" i="22"/>
  <c r="B22" i="21" s="1"/>
  <c r="D22" i="21" s="1"/>
  <c r="G22" i="21" s="1"/>
  <c r="L11" i="23"/>
  <c r="B11" i="22" s="1"/>
  <c r="D11" i="22" s="1"/>
  <c r="G11" i="22" s="1"/>
  <c r="L37" i="22"/>
  <c r="B37" i="21" s="1"/>
  <c r="D37" i="21" s="1"/>
  <c r="G37" i="21" s="1"/>
  <c r="L26" i="22"/>
  <c r="B26" i="21" s="1"/>
  <c r="D26" i="21" s="1"/>
  <c r="G26" i="21" s="1"/>
  <c r="L16" i="22"/>
  <c r="B16" i="21" s="1"/>
  <c r="D16" i="21" s="1"/>
  <c r="G16" i="21" s="1"/>
  <c r="L12" i="21"/>
  <c r="B12" i="20" s="1"/>
  <c r="D12" i="20" s="1"/>
  <c r="G12" i="20" s="1"/>
  <c r="L36" i="22"/>
  <c r="B36" i="21" s="1"/>
  <c r="D36" i="21" s="1"/>
  <c r="G36" i="21" s="1"/>
  <c r="L38" i="21"/>
  <c r="B38" i="20" s="1"/>
  <c r="D38" i="20" s="1"/>
  <c r="G38" i="20" s="1"/>
  <c r="L48" i="23"/>
  <c r="B48" i="22" s="1"/>
  <c r="D48" i="22" s="1"/>
  <c r="G48" i="22" s="1"/>
  <c r="L31" i="21"/>
  <c r="B31" i="20" s="1"/>
  <c r="D31" i="20" s="1"/>
  <c r="G31" i="20" s="1"/>
  <c r="L20" i="21"/>
  <c r="B20" i="20" s="1"/>
  <c r="D20" i="20" s="1"/>
  <c r="G20" i="20" s="1"/>
  <c r="L17" i="22"/>
  <c r="B17" i="21" s="1"/>
  <c r="D17" i="21" s="1"/>
  <c r="G17" i="21" s="1"/>
  <c r="L32" i="22"/>
  <c r="B32" i="21" s="1"/>
  <c r="D32" i="21" s="1"/>
  <c r="G32" i="21" s="1"/>
  <c r="L29" i="22"/>
  <c r="B29" i="21" s="1"/>
  <c r="D29" i="21" s="1"/>
  <c r="G29" i="21" s="1"/>
  <c r="L34" i="22"/>
  <c r="B34" i="21" s="1"/>
  <c r="D34" i="21" s="1"/>
  <c r="G34" i="21" s="1"/>
  <c r="L11" i="22" l="1"/>
  <c r="B11" i="21" s="1"/>
  <c r="D11" i="21" s="1"/>
  <c r="G11" i="21" s="1"/>
  <c r="L43" i="21"/>
  <c r="B43" i="20" s="1"/>
  <c r="D43" i="20" s="1"/>
  <c r="G43" i="20" s="1"/>
  <c r="L13" i="20"/>
  <c r="B13" i="62" s="1"/>
  <c r="D13" i="62" s="1"/>
  <c r="G13" i="62" s="1"/>
  <c r="L8" i="21"/>
  <c r="B8" i="20" s="1"/>
  <c r="D8" i="20" s="1"/>
  <c r="G8" i="20" s="1"/>
  <c r="L47" i="22"/>
  <c r="B47" i="21" s="1"/>
  <c r="D47" i="21" s="1"/>
  <c r="G47" i="21" s="1"/>
  <c r="L50" i="20"/>
  <c r="B50" i="62" s="1"/>
  <c r="D50" i="62" s="1"/>
  <c r="G50" i="62" s="1"/>
  <c r="L21" i="21"/>
  <c r="B21" i="20" s="1"/>
  <c r="D21" i="20" s="1"/>
  <c r="G21" i="20" s="1"/>
  <c r="L36" i="21"/>
  <c r="B36" i="20" s="1"/>
  <c r="D36" i="20" s="1"/>
  <c r="G36" i="20" s="1"/>
  <c r="L37" i="21"/>
  <c r="B37" i="20" s="1"/>
  <c r="D37" i="20" s="1"/>
  <c r="G37" i="20" s="1"/>
  <c r="L35" i="20"/>
  <c r="B35" i="62" s="1"/>
  <c r="D35" i="62" s="1"/>
  <c r="G35" i="62" s="1"/>
  <c r="L40" i="20"/>
  <c r="B40" i="62" s="1"/>
  <c r="D40" i="62" s="1"/>
  <c r="G40" i="62" s="1"/>
  <c r="L42" i="21"/>
  <c r="B42" i="20" s="1"/>
  <c r="D42" i="20" s="1"/>
  <c r="G42" i="20" s="1"/>
  <c r="L27" i="21"/>
  <c r="B27" i="20" s="1"/>
  <c r="D27" i="20" s="1"/>
  <c r="G27" i="20" s="1"/>
  <c r="L28" i="21"/>
  <c r="B28" i="20" s="1"/>
  <c r="D28" i="20" s="1"/>
  <c r="G28" i="20" s="1"/>
  <c r="L24" i="22"/>
  <c r="B24" i="21" s="1"/>
  <c r="D24" i="21" s="1"/>
  <c r="G24" i="21" s="1"/>
  <c r="L45" i="22"/>
  <c r="B45" i="21" s="1"/>
  <c r="D45" i="21" s="1"/>
  <c r="G45" i="21" s="1"/>
  <c r="L18" i="21"/>
  <c r="B18" i="20" s="1"/>
  <c r="D18" i="20" s="1"/>
  <c r="G18" i="20" s="1"/>
  <c r="L39" i="21"/>
  <c r="B39" i="20" s="1"/>
  <c r="D39" i="20" s="1"/>
  <c r="G39" i="20" s="1"/>
  <c r="L38" i="20"/>
  <c r="B38" i="62" s="1"/>
  <c r="D38" i="62" s="1"/>
  <c r="G38" i="62" s="1"/>
  <c r="L26" i="21"/>
  <c r="B26" i="20" s="1"/>
  <c r="D26" i="20" s="1"/>
  <c r="G26" i="20" s="1"/>
  <c r="L44" i="21"/>
  <c r="B44" i="20" s="1"/>
  <c r="D44" i="20" s="1"/>
  <c r="G44" i="20" s="1"/>
  <c r="L15" i="20"/>
  <c r="B15" i="62" s="1"/>
  <c r="D15" i="62" s="1"/>
  <c r="G15" i="62" s="1"/>
  <c r="L51" i="21"/>
  <c r="B51" i="20" s="1"/>
  <c r="D51" i="20" s="1"/>
  <c r="G51" i="20" s="1"/>
  <c r="L10" i="21"/>
  <c r="B10" i="20" s="1"/>
  <c r="D10" i="20" s="1"/>
  <c r="G10" i="20" s="1"/>
  <c r="L46" i="21"/>
  <c r="B46" i="20" s="1"/>
  <c r="D46" i="20" s="1"/>
  <c r="G46" i="20" s="1"/>
  <c r="L9" i="22"/>
  <c r="B9" i="21" s="1"/>
  <c r="D9" i="21" s="1"/>
  <c r="G9" i="21" s="1"/>
  <c r="L49" i="20"/>
  <c r="B49" i="62" s="1"/>
  <c r="D49" i="62" s="1"/>
  <c r="G49" i="62" s="1"/>
  <c r="L14" i="21"/>
  <c r="B14" i="20" s="1"/>
  <c r="D14" i="20" s="1"/>
  <c r="G14" i="20" s="1"/>
  <c r="L12" i="20"/>
  <c r="B12" i="62" s="1"/>
  <c r="D12" i="62" s="1"/>
  <c r="G12" i="62" s="1"/>
  <c r="L33" i="21"/>
  <c r="B33" i="20" s="1"/>
  <c r="D33" i="20" s="1"/>
  <c r="G33" i="20" s="1"/>
  <c r="L48" i="22"/>
  <c r="B48" i="21" s="1"/>
  <c r="D48" i="21" s="1"/>
  <c r="G48" i="21" s="1"/>
  <c r="L16" i="21"/>
  <c r="B16" i="20" s="1"/>
  <c r="D16" i="20" s="1"/>
  <c r="G16" i="20" s="1"/>
  <c r="L22" i="21"/>
  <c r="B22" i="20" s="1"/>
  <c r="D22" i="20" s="1"/>
  <c r="G22" i="20" s="1"/>
  <c r="L23" i="21"/>
  <c r="B23" i="20" s="1"/>
  <c r="D23" i="20" s="1"/>
  <c r="G23" i="20" s="1"/>
  <c r="L41" i="20"/>
  <c r="B41" i="62" s="1"/>
  <c r="D41" i="62" s="1"/>
  <c r="G41" i="62" s="1"/>
  <c r="L25" i="20"/>
  <c r="B25" i="62" s="1"/>
  <c r="D25" i="62" s="1"/>
  <c r="G25" i="62" s="1"/>
  <c r="L7" i="22"/>
  <c r="B7" i="21" s="1"/>
  <c r="D7" i="21" s="1"/>
  <c r="G7" i="21" s="1"/>
  <c r="L6" i="21"/>
  <c r="B6" i="20" s="1"/>
  <c r="D6" i="20" s="1"/>
  <c r="G6" i="20" s="1"/>
  <c r="L30" i="22"/>
  <c r="B30" i="21" s="1"/>
  <c r="D30" i="21" s="1"/>
  <c r="G30" i="21" s="1"/>
  <c r="L19" i="21"/>
  <c r="B19" i="20" s="1"/>
  <c r="D19" i="20" s="1"/>
  <c r="G19" i="20" s="1"/>
  <c r="L31" i="20"/>
  <c r="B31" i="62" s="1"/>
  <c r="D31" i="62" s="1"/>
  <c r="G31" i="62" s="1"/>
  <c r="L20" i="20"/>
  <c r="B20" i="62" s="1"/>
  <c r="D20" i="62" s="1"/>
  <c r="G20" i="62" s="1"/>
  <c r="L17" i="21"/>
  <c r="B17" i="20" s="1"/>
  <c r="D17" i="20" s="1"/>
  <c r="G17" i="20" s="1"/>
  <c r="L32" i="21"/>
  <c r="B32" i="20" s="1"/>
  <c r="D32" i="20" s="1"/>
  <c r="G32" i="20" s="1"/>
  <c r="L29" i="21"/>
  <c r="B29" i="20" s="1"/>
  <c r="D29" i="20" s="1"/>
  <c r="G29" i="20" s="1"/>
  <c r="L34" i="21"/>
  <c r="B34" i="20" s="1"/>
  <c r="D34" i="20" s="1"/>
  <c r="G34" i="20" s="1"/>
  <c r="L22" i="20" l="1"/>
  <c r="B22" i="62" s="1"/>
  <c r="D22" i="62" s="1"/>
  <c r="G22" i="62" s="1"/>
  <c r="L12" i="62"/>
  <c r="B12" i="63" s="1"/>
  <c r="D12" i="63" s="1"/>
  <c r="G12" i="63" s="1"/>
  <c r="L46" i="20"/>
  <c r="B46" i="62" s="1"/>
  <c r="D46" i="62" s="1"/>
  <c r="G46" i="62" s="1"/>
  <c r="L44" i="20"/>
  <c r="B44" i="62" s="1"/>
  <c r="D44" i="62" s="1"/>
  <c r="G44" i="62" s="1"/>
  <c r="L18" i="20"/>
  <c r="B18" i="62" s="1"/>
  <c r="D18" i="62" s="1"/>
  <c r="G18" i="62" s="1"/>
  <c r="L27" i="20"/>
  <c r="B27" i="62" s="1"/>
  <c r="D27" i="62" s="1"/>
  <c r="G27" i="62" s="1"/>
  <c r="L37" i="20"/>
  <c r="B37" i="62" s="1"/>
  <c r="D37" i="62" s="1"/>
  <c r="G37" i="62" s="1"/>
  <c r="L47" i="21"/>
  <c r="B47" i="20" s="1"/>
  <c r="D47" i="20" s="1"/>
  <c r="G47" i="20" s="1"/>
  <c r="L11" i="21"/>
  <c r="B11" i="20" s="1"/>
  <c r="D11" i="20" s="1"/>
  <c r="G11" i="20" s="1"/>
  <c r="L6" i="20"/>
  <c r="B6" i="62" s="1"/>
  <c r="D6" i="62" s="1"/>
  <c r="G6" i="62" s="1"/>
  <c r="L23" i="20"/>
  <c r="B23" i="62" s="1"/>
  <c r="D23" i="62" s="1"/>
  <c r="G23" i="62" s="1"/>
  <c r="L33" i="20"/>
  <c r="B33" i="62" s="1"/>
  <c r="D33" i="62" s="1"/>
  <c r="G33" i="62" s="1"/>
  <c r="L9" i="21"/>
  <c r="B9" i="20" s="1"/>
  <c r="D9" i="20" s="1"/>
  <c r="G9" i="20" s="1"/>
  <c r="L15" i="62"/>
  <c r="B15" i="63" s="1"/>
  <c r="D15" i="63" s="1"/>
  <c r="G15" i="63" s="1"/>
  <c r="L39" i="20"/>
  <c r="B39" i="62" s="1"/>
  <c r="D39" i="62" s="1"/>
  <c r="G39" i="62" s="1"/>
  <c r="L28" i="20"/>
  <c r="B28" i="62" s="1"/>
  <c r="D28" i="62" s="1"/>
  <c r="G28" i="62" s="1"/>
  <c r="L35" i="62"/>
  <c r="B35" i="63" s="1"/>
  <c r="D35" i="63" s="1"/>
  <c r="G35" i="63" s="1"/>
  <c r="L50" i="62"/>
  <c r="B50" i="63" s="1"/>
  <c r="D50" i="63" s="1"/>
  <c r="G50" i="63" s="1"/>
  <c r="L43" i="20"/>
  <c r="B43" i="62" s="1"/>
  <c r="D43" i="62" s="1"/>
  <c r="G43" i="62" s="1"/>
  <c r="L7" i="21"/>
  <c r="B7" i="20" s="1"/>
  <c r="D7" i="20" s="1"/>
  <c r="G7" i="20" s="1"/>
  <c r="L30" i="21"/>
  <c r="B30" i="20" s="1"/>
  <c r="D30" i="20" s="1"/>
  <c r="G30" i="20" s="1"/>
  <c r="L41" i="62"/>
  <c r="B41" i="63" s="1"/>
  <c r="D41" i="63" s="1"/>
  <c r="G41" i="63" s="1"/>
  <c r="L48" i="21"/>
  <c r="B48" i="20" s="1"/>
  <c r="D48" i="20" s="1"/>
  <c r="G48" i="20" s="1"/>
  <c r="L49" i="62"/>
  <c r="B49" i="63" s="1"/>
  <c r="D49" i="63" s="1"/>
  <c r="G49" i="63" s="1"/>
  <c r="L51" i="20"/>
  <c r="B51" i="62" s="1"/>
  <c r="D51" i="62" s="1"/>
  <c r="G51" i="62" s="1"/>
  <c r="L38" i="62"/>
  <c r="B38" i="63" s="1"/>
  <c r="D38" i="63" s="1"/>
  <c r="G38" i="63" s="1"/>
  <c r="L24" i="21"/>
  <c r="B24" i="20" s="1"/>
  <c r="D24" i="20" s="1"/>
  <c r="G24" i="20" s="1"/>
  <c r="L40" i="62"/>
  <c r="B40" i="63" s="1"/>
  <c r="D40" i="63" s="1"/>
  <c r="G40" i="63" s="1"/>
  <c r="L21" i="20"/>
  <c r="B21" i="62" s="1"/>
  <c r="D21" i="62" s="1"/>
  <c r="G21" i="62" s="1"/>
  <c r="L13" i="62"/>
  <c r="B13" i="63" s="1"/>
  <c r="D13" i="63" s="1"/>
  <c r="G13" i="63" s="1"/>
  <c r="L25" i="62"/>
  <c r="B25" i="63" s="1"/>
  <c r="D25" i="63" s="1"/>
  <c r="G25" i="63" s="1"/>
  <c r="L16" i="20"/>
  <c r="B16" i="62" s="1"/>
  <c r="D16" i="62" s="1"/>
  <c r="G16" i="62" s="1"/>
  <c r="L14" i="20"/>
  <c r="B14" i="62" s="1"/>
  <c r="D14" i="62" s="1"/>
  <c r="G14" i="62" s="1"/>
  <c r="L10" i="20"/>
  <c r="B10" i="62" s="1"/>
  <c r="D10" i="62" s="1"/>
  <c r="G10" i="62" s="1"/>
  <c r="L26" i="20"/>
  <c r="B26" i="62" s="1"/>
  <c r="D26" i="62" s="1"/>
  <c r="G26" i="62" s="1"/>
  <c r="L45" i="21"/>
  <c r="B45" i="20" s="1"/>
  <c r="D45" i="20" s="1"/>
  <c r="G45" i="20" s="1"/>
  <c r="L42" i="20"/>
  <c r="B42" i="62" s="1"/>
  <c r="D42" i="62" s="1"/>
  <c r="G42" i="62" s="1"/>
  <c r="L36" i="20"/>
  <c r="B36" i="62" s="1"/>
  <c r="D36" i="62" s="1"/>
  <c r="G36" i="62" s="1"/>
  <c r="L8" i="20"/>
  <c r="B8" i="62" s="1"/>
  <c r="D8" i="62" s="1"/>
  <c r="G8" i="62" s="1"/>
  <c r="L19" i="20"/>
  <c r="B19" i="62" s="1"/>
  <c r="D19" i="62" s="1"/>
  <c r="G19" i="62" s="1"/>
  <c r="L31" i="62"/>
  <c r="B31" i="63" s="1"/>
  <c r="D31" i="63" s="1"/>
  <c r="G31" i="63" s="1"/>
  <c r="L20" i="62"/>
  <c r="B20" i="63" s="1"/>
  <c r="D20" i="63" s="1"/>
  <c r="G20" i="63" s="1"/>
  <c r="L17" i="20"/>
  <c r="B17" i="62" s="1"/>
  <c r="D17" i="62" s="1"/>
  <c r="G17" i="62" s="1"/>
  <c r="L32" i="20"/>
  <c r="B32" i="62" s="1"/>
  <c r="D32" i="62" s="1"/>
  <c r="G32" i="62" s="1"/>
  <c r="L29" i="20"/>
  <c r="B29" i="62" s="1"/>
  <c r="D29" i="62" s="1"/>
  <c r="G29" i="62" s="1"/>
  <c r="L34" i="20"/>
  <c r="B34" i="62" s="1"/>
  <c r="D34" i="62" s="1"/>
  <c r="G34" i="62" s="1"/>
  <c r="L42" i="62" l="1"/>
  <c r="B42" i="63" s="1"/>
  <c r="D42" i="63" s="1"/>
  <c r="G42" i="63" s="1"/>
  <c r="L14" i="62"/>
  <c r="B14" i="63" s="1"/>
  <c r="D14" i="63" s="1"/>
  <c r="G14" i="63" s="1"/>
  <c r="L21" i="62"/>
  <c r="B21" i="63" s="1"/>
  <c r="D21" i="63" s="1"/>
  <c r="G21" i="63" s="1"/>
  <c r="L51" i="62"/>
  <c r="B51" i="63" s="1"/>
  <c r="D51" i="63" s="1"/>
  <c r="G51" i="63" s="1"/>
  <c r="L9" i="20"/>
  <c r="B9" i="62" s="1"/>
  <c r="D9" i="62" s="1"/>
  <c r="G9" i="62" s="1"/>
  <c r="L11" i="20"/>
  <c r="B11" i="62" s="1"/>
  <c r="D11" i="62" s="1"/>
  <c r="G11" i="62" s="1"/>
  <c r="L18" i="62"/>
  <c r="B18" i="63" s="1"/>
  <c r="D18" i="63" s="1"/>
  <c r="G18" i="63" s="1"/>
  <c r="L22" i="62"/>
  <c r="B22" i="63" s="1"/>
  <c r="D22" i="63" s="1"/>
  <c r="G22" i="63" s="1"/>
  <c r="L36" i="62"/>
  <c r="B36" i="63" s="1"/>
  <c r="D36" i="63" s="1"/>
  <c r="G36" i="63" s="1"/>
  <c r="L10" i="62"/>
  <c r="B10" i="63" s="1"/>
  <c r="D10" i="63" s="1"/>
  <c r="G10" i="63" s="1"/>
  <c r="L13" i="63"/>
  <c r="B13" i="36" s="1"/>
  <c r="D13" i="36" s="1"/>
  <c r="G13" i="36" s="1"/>
  <c r="L38" i="63"/>
  <c r="B38" i="36" s="1"/>
  <c r="D38" i="36" s="1"/>
  <c r="G38" i="36" s="1"/>
  <c r="L41" i="63"/>
  <c r="B41" i="36" s="1"/>
  <c r="D41" i="36" s="1"/>
  <c r="G41" i="36" s="1"/>
  <c r="L50" i="63"/>
  <c r="B50" i="36" s="1"/>
  <c r="D50" i="36" s="1"/>
  <c r="G50" i="36" s="1"/>
  <c r="L15" i="63"/>
  <c r="B15" i="36" s="1"/>
  <c r="D15" i="36" s="1"/>
  <c r="G15" i="36" s="1"/>
  <c r="L6" i="62"/>
  <c r="B6" i="63" s="1"/>
  <c r="D6" i="63" s="1"/>
  <c r="G6" i="63" s="1"/>
  <c r="L27" i="62"/>
  <c r="B27" i="63" s="1"/>
  <c r="D27" i="63" s="1"/>
  <c r="G27" i="63" s="1"/>
  <c r="L12" i="63"/>
  <c r="B12" i="36" s="1"/>
  <c r="D12" i="36" s="1"/>
  <c r="G12" i="36" s="1"/>
  <c r="L30" i="20"/>
  <c r="B30" i="62" s="1"/>
  <c r="D30" i="62" s="1"/>
  <c r="G30" i="62" s="1"/>
  <c r="L8" i="62"/>
  <c r="B8" i="63" s="1"/>
  <c r="D8" i="63" s="1"/>
  <c r="G8" i="63" s="1"/>
  <c r="L26" i="62"/>
  <c r="B26" i="63" s="1"/>
  <c r="D26" i="63" s="1"/>
  <c r="G26" i="63" s="1"/>
  <c r="L25" i="63"/>
  <c r="B25" i="36" s="1"/>
  <c r="D25" i="36" s="1"/>
  <c r="G25" i="36" s="1"/>
  <c r="L24" i="20"/>
  <c r="B24" i="62" s="1"/>
  <c r="D24" i="62" s="1"/>
  <c r="G24" i="62" s="1"/>
  <c r="L48" i="20"/>
  <c r="B48" i="62" s="1"/>
  <c r="D48" i="62" s="1"/>
  <c r="G48" i="62" s="1"/>
  <c r="L43" i="62"/>
  <c r="B43" i="63" s="1"/>
  <c r="D43" i="63" s="1"/>
  <c r="G43" i="63" s="1"/>
  <c r="L39" i="62"/>
  <c r="B39" i="63" s="1"/>
  <c r="D39" i="63" s="1"/>
  <c r="G39" i="63" s="1"/>
  <c r="L23" i="62"/>
  <c r="B23" i="63" s="1"/>
  <c r="D23" i="63" s="1"/>
  <c r="G23" i="63" s="1"/>
  <c r="L37" i="62"/>
  <c r="B37" i="63" s="1"/>
  <c r="D37" i="63" s="1"/>
  <c r="G37" i="63" s="1"/>
  <c r="L46" i="62"/>
  <c r="B46" i="63" s="1"/>
  <c r="D46" i="63" s="1"/>
  <c r="G46" i="63" s="1"/>
  <c r="L35" i="63"/>
  <c r="B35" i="36" s="1"/>
  <c r="D35" i="36" s="1"/>
  <c r="G35" i="36" s="1"/>
  <c r="L19" i="62"/>
  <c r="B19" i="63" s="1"/>
  <c r="D19" i="63" s="1"/>
  <c r="G19" i="63" s="1"/>
  <c r="L45" i="20"/>
  <c r="B45" i="62" s="1"/>
  <c r="D45" i="62" s="1"/>
  <c r="G45" i="62" s="1"/>
  <c r="L16" i="62"/>
  <c r="B16" i="63" s="1"/>
  <c r="D16" i="63" s="1"/>
  <c r="G16" i="63" s="1"/>
  <c r="L40" i="63"/>
  <c r="B40" i="36" s="1"/>
  <c r="D40" i="36" s="1"/>
  <c r="G40" i="36" s="1"/>
  <c r="L49" i="63"/>
  <c r="B49" i="36" s="1"/>
  <c r="D49" i="36" s="1"/>
  <c r="G49" i="36" s="1"/>
  <c r="L7" i="20"/>
  <c r="B7" i="62" s="1"/>
  <c r="D7" i="62" s="1"/>
  <c r="G7" i="62" s="1"/>
  <c r="L28" i="62"/>
  <c r="B28" i="63" s="1"/>
  <c r="D28" i="63" s="1"/>
  <c r="G28" i="63" s="1"/>
  <c r="L33" i="62"/>
  <c r="B33" i="63" s="1"/>
  <c r="D33" i="63" s="1"/>
  <c r="G33" i="63" s="1"/>
  <c r="L47" i="20"/>
  <c r="B47" i="62" s="1"/>
  <c r="D47" i="62" s="1"/>
  <c r="G47" i="62" s="1"/>
  <c r="L44" i="62"/>
  <c r="B44" i="63" s="1"/>
  <c r="D44" i="63" s="1"/>
  <c r="G44" i="63" s="1"/>
  <c r="L31" i="63"/>
  <c r="B31" i="36" s="1"/>
  <c r="D31" i="36" s="1"/>
  <c r="G31" i="36" s="1"/>
  <c r="L20" i="63"/>
  <c r="B20" i="36" s="1"/>
  <c r="D20" i="36" s="1"/>
  <c r="G20" i="36" s="1"/>
  <c r="L17" i="62"/>
  <c r="B17" i="63" s="1"/>
  <c r="D17" i="63" s="1"/>
  <c r="G17" i="63" s="1"/>
  <c r="L32" i="62"/>
  <c r="B32" i="63" s="1"/>
  <c r="D32" i="63" s="1"/>
  <c r="G32" i="63" s="1"/>
  <c r="L29" i="62"/>
  <c r="B29" i="63" s="1"/>
  <c r="D29" i="63" s="1"/>
  <c r="G29" i="63" s="1"/>
  <c r="L34" i="62"/>
  <c r="B34" i="63" s="1"/>
  <c r="D34" i="63" s="1"/>
  <c r="G34" i="63" s="1"/>
  <c r="L46" i="63" l="1"/>
  <c r="B46" i="36" s="1"/>
  <c r="D46" i="36" s="1"/>
  <c r="G46" i="36" s="1"/>
  <c r="L27" i="63"/>
  <c r="B27" i="36" s="1"/>
  <c r="D27" i="36" s="1"/>
  <c r="G27" i="36" s="1"/>
  <c r="L41" i="36"/>
  <c r="B41" i="37" s="1"/>
  <c r="D41" i="37" s="1"/>
  <c r="G41" i="37" s="1"/>
  <c r="L42" i="63"/>
  <c r="B42" i="36" s="1"/>
  <c r="D42" i="36" s="1"/>
  <c r="G42" i="36" s="1"/>
  <c r="L33" i="63"/>
  <c r="B33" i="36" s="1"/>
  <c r="D33" i="36" s="1"/>
  <c r="G33" i="36" s="1"/>
  <c r="L40" i="36"/>
  <c r="B40" i="37" s="1"/>
  <c r="D40" i="37" s="1"/>
  <c r="G40" i="37" s="1"/>
  <c r="L35" i="36"/>
  <c r="B35" i="37" s="1"/>
  <c r="D35" i="37" s="1"/>
  <c r="G35" i="37" s="1"/>
  <c r="L39" i="63"/>
  <c r="B39" i="36" s="1"/>
  <c r="D39" i="36" s="1"/>
  <c r="G39" i="36" s="1"/>
  <c r="L25" i="36"/>
  <c r="B25" i="37" s="1"/>
  <c r="D25" i="37" s="1"/>
  <c r="G25" i="37" s="1"/>
  <c r="L12" i="36"/>
  <c r="B12" i="37" s="1"/>
  <c r="D12" i="37" s="1"/>
  <c r="G12" i="37" s="1"/>
  <c r="L50" i="36"/>
  <c r="B50" i="37" s="1"/>
  <c r="D50" i="37" s="1"/>
  <c r="G50" i="37" s="1"/>
  <c r="L10" i="63"/>
  <c r="B10" i="36" s="1"/>
  <c r="D10" i="36" s="1"/>
  <c r="G10" i="36" s="1"/>
  <c r="L11" i="62"/>
  <c r="B11" i="63" s="1"/>
  <c r="D11" i="63" s="1"/>
  <c r="G11" i="63" s="1"/>
  <c r="L14" i="63"/>
  <c r="B14" i="36" s="1"/>
  <c r="D14" i="36" s="1"/>
  <c r="G14" i="36" s="1"/>
  <c r="L16" i="63"/>
  <c r="B16" i="36" s="1"/>
  <c r="D16" i="36" s="1"/>
  <c r="G16" i="36" s="1"/>
  <c r="L43" i="63"/>
  <c r="B43" i="36" s="1"/>
  <c r="D43" i="36" s="1"/>
  <c r="G43" i="36" s="1"/>
  <c r="L36" i="63"/>
  <c r="B36" i="36" s="1"/>
  <c r="D36" i="36" s="1"/>
  <c r="G36" i="36" s="1"/>
  <c r="L47" i="62"/>
  <c r="B47" i="63" s="1"/>
  <c r="D47" i="63" s="1"/>
  <c r="G47" i="63" s="1"/>
  <c r="L19" i="63"/>
  <c r="B19" i="36" s="1"/>
  <c r="D19" i="36" s="1"/>
  <c r="G19" i="36" s="1"/>
  <c r="L23" i="63"/>
  <c r="B23" i="36"/>
  <c r="D23" i="36" s="1"/>
  <c r="G23" i="36" s="1"/>
  <c r="L24" i="62"/>
  <c r="B24" i="63" s="1"/>
  <c r="D24" i="63" s="1"/>
  <c r="G24" i="63" s="1"/>
  <c r="L30" i="62"/>
  <c r="B30" i="63" s="1"/>
  <c r="D30" i="63" s="1"/>
  <c r="G30" i="63" s="1"/>
  <c r="L15" i="36"/>
  <c r="B15" i="37" s="1"/>
  <c r="D15" i="37" s="1"/>
  <c r="G15" i="37" s="1"/>
  <c r="L13" i="36"/>
  <c r="B13" i="37" s="1"/>
  <c r="D13" i="37" s="1"/>
  <c r="G13" i="37" s="1"/>
  <c r="L18" i="63"/>
  <c r="B18" i="36" s="1"/>
  <c r="D18" i="36" s="1"/>
  <c r="G18" i="36" s="1"/>
  <c r="L21" i="63"/>
  <c r="B21" i="36" s="1"/>
  <c r="D21" i="36" s="1"/>
  <c r="G21" i="36" s="1"/>
  <c r="L28" i="63"/>
  <c r="B28" i="36" s="1"/>
  <c r="D28" i="36" s="1"/>
  <c r="G28" i="36" s="1"/>
  <c r="L26" i="63"/>
  <c r="B26" i="36"/>
  <c r="D26" i="36" s="1"/>
  <c r="G26" i="36" s="1"/>
  <c r="L9" i="62"/>
  <c r="B9" i="63" s="1"/>
  <c r="D9" i="63" s="1"/>
  <c r="G9" i="63" s="1"/>
  <c r="L49" i="36"/>
  <c r="B49" i="37" s="1"/>
  <c r="D49" i="37" s="1"/>
  <c r="G49" i="37" s="1"/>
  <c r="L44" i="63"/>
  <c r="B44" i="36" s="1"/>
  <c r="D44" i="36" s="1"/>
  <c r="G44" i="36" s="1"/>
  <c r="L7" i="62"/>
  <c r="B7" i="63" s="1"/>
  <c r="D7" i="63" s="1"/>
  <c r="G7" i="63" s="1"/>
  <c r="L45" i="62"/>
  <c r="B45" i="63" s="1"/>
  <c r="D45" i="63" s="1"/>
  <c r="G45" i="63" s="1"/>
  <c r="L37" i="63"/>
  <c r="B37" i="36" s="1"/>
  <c r="D37" i="36" s="1"/>
  <c r="G37" i="36" s="1"/>
  <c r="L48" i="62"/>
  <c r="B48" i="63" s="1"/>
  <c r="D48" i="63" s="1"/>
  <c r="G48" i="63" s="1"/>
  <c r="L8" i="63"/>
  <c r="B8" i="36"/>
  <c r="D8" i="36" s="1"/>
  <c r="G8" i="36" s="1"/>
  <c r="L6" i="63"/>
  <c r="B6" i="36" s="1"/>
  <c r="D6" i="36" s="1"/>
  <c r="G6" i="36" s="1"/>
  <c r="L38" i="36"/>
  <c r="B38" i="37" s="1"/>
  <c r="D38" i="37" s="1"/>
  <c r="G38" i="37" s="1"/>
  <c r="L22" i="63"/>
  <c r="B22" i="36" s="1"/>
  <c r="D22" i="36" s="1"/>
  <c r="G22" i="36" s="1"/>
  <c r="L51" i="63"/>
  <c r="B51" i="36" s="1"/>
  <c r="D51" i="36" s="1"/>
  <c r="G51" i="36" s="1"/>
  <c r="L31" i="36"/>
  <c r="B31" i="37" s="1"/>
  <c r="D31" i="37" s="1"/>
  <c r="G31" i="37" s="1"/>
  <c r="L20" i="36"/>
  <c r="B20" i="37" s="1"/>
  <c r="D20" i="37" s="1"/>
  <c r="G20" i="37" s="1"/>
  <c r="L17" i="63"/>
  <c r="B17" i="36" s="1"/>
  <c r="D17" i="36" s="1"/>
  <c r="G17" i="36" s="1"/>
  <c r="L32" i="63"/>
  <c r="B32" i="36" s="1"/>
  <c r="D32" i="36" s="1"/>
  <c r="G32" i="36" s="1"/>
  <c r="L29" i="63"/>
  <c r="B29" i="36" s="1"/>
  <c r="D29" i="36" s="1"/>
  <c r="G29" i="36" s="1"/>
  <c r="L34" i="63"/>
  <c r="B34" i="36" s="1"/>
  <c r="D34" i="36" s="1"/>
  <c r="G34" i="36" s="1"/>
  <c r="L22" i="36" l="1"/>
  <c r="B22" i="37" s="1"/>
  <c r="D22" i="37" s="1"/>
  <c r="G22" i="37" s="1"/>
  <c r="L11" i="63"/>
  <c r="B11" i="36" s="1"/>
  <c r="D11" i="36" s="1"/>
  <c r="G11" i="36" s="1"/>
  <c r="L25" i="37"/>
  <c r="B25" i="38" s="1"/>
  <c r="D25" i="38" s="1"/>
  <c r="G25" i="38" s="1"/>
  <c r="L6" i="36"/>
  <c r="B6" i="37" s="1"/>
  <c r="D6" i="37" s="1"/>
  <c r="G6" i="37" s="1"/>
  <c r="L9" i="63"/>
  <c r="B9" i="36" s="1"/>
  <c r="D9" i="36" s="1"/>
  <c r="G9" i="36" s="1"/>
  <c r="L24" i="63"/>
  <c r="B24" i="36" s="1"/>
  <c r="D24" i="36" s="1"/>
  <c r="G24" i="36" s="1"/>
  <c r="L47" i="63"/>
  <c r="B47" i="36" s="1"/>
  <c r="D47" i="36" s="1"/>
  <c r="G47" i="36" s="1"/>
  <c r="L14" i="36"/>
  <c r="B14" i="37" s="1"/>
  <c r="D14" i="37" s="1"/>
  <c r="G14" i="37" s="1"/>
  <c r="L12" i="37"/>
  <c r="B12" i="38" s="1"/>
  <c r="D12" i="38" s="1"/>
  <c r="G12" i="38" s="1"/>
  <c r="L40" i="37"/>
  <c r="B40" i="38" s="1"/>
  <c r="D40" i="38" s="1"/>
  <c r="G40" i="38" s="1"/>
  <c r="L27" i="36"/>
  <c r="B27" i="37" s="1"/>
  <c r="D27" i="37" s="1"/>
  <c r="G27" i="37" s="1"/>
  <c r="L44" i="36"/>
  <c r="B44" i="37" s="1"/>
  <c r="D44" i="37" s="1"/>
  <c r="G44" i="37" s="1"/>
  <c r="L36" i="36"/>
  <c r="B36" i="37" s="1"/>
  <c r="D36" i="37" s="1"/>
  <c r="G36" i="37" s="1"/>
  <c r="L33" i="36"/>
  <c r="B33" i="37" s="1"/>
  <c r="D33" i="37" s="1"/>
  <c r="G33" i="37" s="1"/>
  <c r="L28" i="36"/>
  <c r="B28" i="37" s="1"/>
  <c r="D28" i="37" s="1"/>
  <c r="G28" i="37" s="1"/>
  <c r="L16" i="36"/>
  <c r="B16" i="37" s="1"/>
  <c r="D16" i="37" s="1"/>
  <c r="G16" i="37" s="1"/>
  <c r="L50" i="37"/>
  <c r="B50" i="38" s="1"/>
  <c r="D50" i="38" s="1"/>
  <c r="G50" i="38" s="1"/>
  <c r="L35" i="37"/>
  <c r="B35" i="38" s="1"/>
  <c r="D35" i="38" s="1"/>
  <c r="G35" i="38" s="1"/>
  <c r="L41" i="37"/>
  <c r="B41" i="38" s="1"/>
  <c r="D41" i="38" s="1"/>
  <c r="G41" i="38" s="1"/>
  <c r="L15" i="37"/>
  <c r="B15" i="38" s="1"/>
  <c r="D15" i="38" s="1"/>
  <c r="G15" i="38" s="1"/>
  <c r="L46" i="36"/>
  <c r="B46" i="37" s="1"/>
  <c r="D46" i="37" s="1"/>
  <c r="G46" i="37" s="1"/>
  <c r="L48" i="63"/>
  <c r="B48" i="36" s="1"/>
  <c r="D48" i="36" s="1"/>
  <c r="G48" i="36" s="1"/>
  <c r="L19" i="36"/>
  <c r="B19" i="37" s="1"/>
  <c r="D19" i="37" s="1"/>
  <c r="G19" i="37" s="1"/>
  <c r="L45" i="63"/>
  <c r="B45" i="36" s="1"/>
  <c r="D45" i="36" s="1"/>
  <c r="G45" i="36" s="1"/>
  <c r="L18" i="36"/>
  <c r="B18" i="37" s="1"/>
  <c r="D18" i="37" s="1"/>
  <c r="G18" i="37" s="1"/>
  <c r="L43" i="36"/>
  <c r="B43" i="37" s="1"/>
  <c r="D43" i="37" s="1"/>
  <c r="G43" i="37" s="1"/>
  <c r="L10" i="36"/>
  <c r="B10" i="37" s="1"/>
  <c r="D10" i="37" s="1"/>
  <c r="G10" i="37" s="1"/>
  <c r="L39" i="36"/>
  <c r="B39" i="37" s="1"/>
  <c r="D39" i="37" s="1"/>
  <c r="G39" i="37" s="1"/>
  <c r="L42" i="36"/>
  <c r="B42" i="37" s="1"/>
  <c r="D42" i="37" s="1"/>
  <c r="G42" i="37" s="1"/>
  <c r="L51" i="36"/>
  <c r="B51" i="37" s="1"/>
  <c r="D51" i="37" s="1"/>
  <c r="G51" i="37" s="1"/>
  <c r="L38" i="37"/>
  <c r="B38" i="38" s="1"/>
  <c r="D38" i="38" s="1"/>
  <c r="G38" i="38" s="1"/>
  <c r="L8" i="36"/>
  <c r="B8" i="37" s="1"/>
  <c r="D8" i="37" s="1"/>
  <c r="G8" i="37" s="1"/>
  <c r="L37" i="36"/>
  <c r="B37" i="37" s="1"/>
  <c r="D37" i="37" s="1"/>
  <c r="G37" i="37" s="1"/>
  <c r="L7" i="63"/>
  <c r="B7" i="36" s="1"/>
  <c r="D7" i="36" s="1"/>
  <c r="G7" i="36" s="1"/>
  <c r="L49" i="37"/>
  <c r="B49" i="38" s="1"/>
  <c r="D49" i="38" s="1"/>
  <c r="G49" i="38" s="1"/>
  <c r="L26" i="36"/>
  <c r="B26" i="37" s="1"/>
  <c r="D26" i="37" s="1"/>
  <c r="G26" i="37" s="1"/>
  <c r="L21" i="36"/>
  <c r="B21" i="37" s="1"/>
  <c r="D21" i="37" s="1"/>
  <c r="G21" i="37" s="1"/>
  <c r="L13" i="37"/>
  <c r="B13" i="38" s="1"/>
  <c r="D13" i="38" s="1"/>
  <c r="G13" i="38" s="1"/>
  <c r="L30" i="63"/>
  <c r="B30" i="36" s="1"/>
  <c r="D30" i="36" s="1"/>
  <c r="G30" i="36" s="1"/>
  <c r="L23" i="36"/>
  <c r="B23" i="37" s="1"/>
  <c r="D23" i="37" s="1"/>
  <c r="G23" i="37" s="1"/>
  <c r="L31" i="37"/>
  <c r="B31" i="38" s="1"/>
  <c r="D31" i="38" s="1"/>
  <c r="G31" i="38" s="1"/>
  <c r="L20" i="37"/>
  <c r="B20" i="38" s="1"/>
  <c r="D20" i="38" s="1"/>
  <c r="G20" i="38" s="1"/>
  <c r="L17" i="36"/>
  <c r="B17" i="37" s="1"/>
  <c r="D17" i="37" s="1"/>
  <c r="G17" i="37" s="1"/>
  <c r="L32" i="36"/>
  <c r="B32" i="37" s="1"/>
  <c r="D32" i="37" s="1"/>
  <c r="G32" i="37" s="1"/>
  <c r="L29" i="36"/>
  <c r="B29" i="37" s="1"/>
  <c r="D29" i="37" s="1"/>
  <c r="G29" i="37" s="1"/>
  <c r="L34" i="36"/>
  <c r="B34" i="37" s="1"/>
  <c r="D34" i="37" s="1"/>
  <c r="G34" i="37" s="1"/>
  <c r="L21" i="37" l="1"/>
  <c r="B21" i="38" s="1"/>
  <c r="D21" i="38" s="1"/>
  <c r="G21" i="38" s="1"/>
  <c r="L37" i="37"/>
  <c r="B37" i="38" s="1"/>
  <c r="D37" i="38" s="1"/>
  <c r="G37" i="38" s="1"/>
  <c r="L42" i="37"/>
  <c r="B42" i="38" s="1"/>
  <c r="D42" i="38" s="1"/>
  <c r="G42" i="38" s="1"/>
  <c r="L18" i="37"/>
  <c r="B18" i="38" s="1"/>
  <c r="D18" i="38" s="1"/>
  <c r="G18" i="38" s="1"/>
  <c r="L46" i="37"/>
  <c r="B46" i="38" s="1"/>
  <c r="D46" i="38" s="1"/>
  <c r="G46" i="38" s="1"/>
  <c r="L50" i="38"/>
  <c r="B50" i="39" s="1"/>
  <c r="D50" i="39" s="1"/>
  <c r="G50" i="39" s="1"/>
  <c r="L36" i="37"/>
  <c r="B36" i="38" s="1"/>
  <c r="D36" i="38" s="1"/>
  <c r="G36" i="38" s="1"/>
  <c r="L22" i="37"/>
  <c r="B22" i="38" s="1"/>
  <c r="D22" i="38" s="1"/>
  <c r="G22" i="38" s="1"/>
  <c r="L13" i="38"/>
  <c r="B13" i="39" s="1"/>
  <c r="D13" i="39" s="1"/>
  <c r="G13" i="39" s="1"/>
  <c r="L7" i="36"/>
  <c r="B7" i="37" s="1"/>
  <c r="D7" i="37" s="1"/>
  <c r="G7" i="37" s="1"/>
  <c r="L51" i="37"/>
  <c r="B51" i="38" s="1"/>
  <c r="D51" i="38" s="1"/>
  <c r="G51" i="38" s="1"/>
  <c r="L43" i="37"/>
  <c r="B43" i="38" s="1"/>
  <c r="D43" i="38" s="1"/>
  <c r="G43" i="38" s="1"/>
  <c r="L48" i="36"/>
  <c r="B48" i="37" s="1"/>
  <c r="D48" i="37" s="1"/>
  <c r="G48" i="37" s="1"/>
  <c r="L35" i="38"/>
  <c r="B35" i="39" s="1"/>
  <c r="D35" i="39" s="1"/>
  <c r="G35" i="39" s="1"/>
  <c r="L33" i="37"/>
  <c r="B33" i="38" s="1"/>
  <c r="D33" i="38" s="1"/>
  <c r="G33" i="38" s="1"/>
  <c r="L40" i="38"/>
  <c r="B40" i="39" s="1"/>
  <c r="D40" i="39" s="1"/>
  <c r="G40" i="39" s="1"/>
  <c r="L24" i="36"/>
  <c r="B24" i="37" s="1"/>
  <c r="D24" i="37" s="1"/>
  <c r="G24" i="37" s="1"/>
  <c r="L11" i="36"/>
  <c r="B11" i="37" s="1"/>
  <c r="D11" i="37" s="1"/>
  <c r="G11" i="37" s="1"/>
  <c r="L12" i="38"/>
  <c r="B12" i="39" s="1"/>
  <c r="D12" i="39" s="1"/>
  <c r="G12" i="39" s="1"/>
  <c r="L30" i="36"/>
  <c r="B30" i="37" s="1"/>
  <c r="D30" i="37" s="1"/>
  <c r="G30" i="37" s="1"/>
  <c r="L49" i="38"/>
  <c r="B49" i="39" s="1"/>
  <c r="D49" i="39" s="1"/>
  <c r="G49" i="39" s="1"/>
  <c r="L38" i="38"/>
  <c r="B38" i="39" s="1"/>
  <c r="D38" i="39" s="1"/>
  <c r="G38" i="39" s="1"/>
  <c r="L10" i="37"/>
  <c r="B10" i="38" s="1"/>
  <c r="D10" i="38" s="1"/>
  <c r="G10" i="38" s="1"/>
  <c r="L19" i="37"/>
  <c r="B19" i="38"/>
  <c r="D19" i="38" s="1"/>
  <c r="G19" i="38" s="1"/>
  <c r="L41" i="38"/>
  <c r="B41" i="39" s="1"/>
  <c r="D41" i="39" s="1"/>
  <c r="G41" i="39" s="1"/>
  <c r="L28" i="37"/>
  <c r="B28" i="38" s="1"/>
  <c r="D28" i="38" s="1"/>
  <c r="G28" i="38" s="1"/>
  <c r="L27" i="37"/>
  <c r="B27" i="38" s="1"/>
  <c r="D27" i="38" s="1"/>
  <c r="G27" i="38" s="1"/>
  <c r="L47" i="36"/>
  <c r="B47" i="37" s="1"/>
  <c r="D47" i="37" s="1"/>
  <c r="G47" i="37" s="1"/>
  <c r="L25" i="38"/>
  <c r="B25" i="39" s="1"/>
  <c r="D25" i="39" s="1"/>
  <c r="G25" i="39" s="1"/>
  <c r="L9" i="36"/>
  <c r="B9" i="37" s="1"/>
  <c r="D9" i="37" s="1"/>
  <c r="G9" i="37" s="1"/>
  <c r="L23" i="37"/>
  <c r="B23" i="38" s="1"/>
  <c r="D23" i="38" s="1"/>
  <c r="G23" i="38" s="1"/>
  <c r="L26" i="37"/>
  <c r="B26" i="38"/>
  <c r="D26" i="38" s="1"/>
  <c r="G26" i="38" s="1"/>
  <c r="L8" i="37"/>
  <c r="B8" i="38" s="1"/>
  <c r="D8" i="38" s="1"/>
  <c r="G8" i="38" s="1"/>
  <c r="L39" i="37"/>
  <c r="B39" i="38" s="1"/>
  <c r="D39" i="38" s="1"/>
  <c r="G39" i="38" s="1"/>
  <c r="L45" i="36"/>
  <c r="B45" i="37" s="1"/>
  <c r="D45" i="37" s="1"/>
  <c r="G45" i="37" s="1"/>
  <c r="L15" i="38"/>
  <c r="B15" i="39" s="1"/>
  <c r="D15" i="39" s="1"/>
  <c r="G15" i="39" s="1"/>
  <c r="L16" i="37"/>
  <c r="B16" i="38" s="1"/>
  <c r="D16" i="38" s="1"/>
  <c r="G16" i="38" s="1"/>
  <c r="L44" i="37"/>
  <c r="B44" i="38" s="1"/>
  <c r="D44" i="38" s="1"/>
  <c r="G44" i="38" s="1"/>
  <c r="L14" i="37"/>
  <c r="B14" i="38" s="1"/>
  <c r="D14" i="38" s="1"/>
  <c r="G14" i="38" s="1"/>
  <c r="L6" i="37"/>
  <c r="B6" i="38" s="1"/>
  <c r="D6" i="38" s="1"/>
  <c r="G6" i="38" s="1"/>
  <c r="L31" i="38"/>
  <c r="B31" i="39" s="1"/>
  <c r="D31" i="39" s="1"/>
  <c r="G31" i="39" s="1"/>
  <c r="L20" i="38"/>
  <c r="B20" i="39" s="1"/>
  <c r="D20" i="39" s="1"/>
  <c r="G20" i="39" s="1"/>
  <c r="L17" i="37"/>
  <c r="B17" i="38" s="1"/>
  <c r="D17" i="38" s="1"/>
  <c r="G17" i="38" s="1"/>
  <c r="L32" i="37"/>
  <c r="B32" i="38" s="1"/>
  <c r="D32" i="38" s="1"/>
  <c r="G32" i="38" s="1"/>
  <c r="L29" i="37"/>
  <c r="B29" i="38" s="1"/>
  <c r="D29" i="38" s="1"/>
  <c r="G29" i="38" s="1"/>
  <c r="L34" i="37"/>
  <c r="B34" i="38" s="1"/>
  <c r="D34" i="38" s="1"/>
  <c r="G34" i="38" s="1"/>
  <c r="L45" i="37" l="1"/>
  <c r="B45" i="38" s="1"/>
  <c r="D45" i="38" s="1"/>
  <c r="G45" i="38" s="1"/>
  <c r="L27" i="38"/>
  <c r="B27" i="39" s="1"/>
  <c r="D27" i="39" s="1"/>
  <c r="G27" i="39" s="1"/>
  <c r="L49" i="39"/>
  <c r="B49" i="40" s="1"/>
  <c r="D49" i="40" s="1"/>
  <c r="G49" i="40" s="1"/>
  <c r="L24" i="37"/>
  <c r="B24" i="38" s="1"/>
  <c r="D24" i="38" s="1"/>
  <c r="G24" i="38" s="1"/>
  <c r="L48" i="37"/>
  <c r="B48" i="38" s="1"/>
  <c r="D48" i="38" s="1"/>
  <c r="G48" i="38" s="1"/>
  <c r="L21" i="38"/>
  <c r="B21" i="39" s="1"/>
  <c r="D21" i="39" s="1"/>
  <c r="G21" i="39" s="1"/>
  <c r="L8" i="38"/>
  <c r="B8" i="39" s="1"/>
  <c r="D8" i="39" s="1"/>
  <c r="G8" i="39" s="1"/>
  <c r="L41" i="39"/>
  <c r="B41" i="40" s="1"/>
  <c r="D41" i="40" s="1"/>
  <c r="G41" i="40" s="1"/>
  <c r="L38" i="39"/>
  <c r="B38" i="40" s="1"/>
  <c r="D38" i="40" s="1"/>
  <c r="G38" i="40" s="1"/>
  <c r="L11" i="37"/>
  <c r="B11" i="38" s="1"/>
  <c r="D11" i="38" s="1"/>
  <c r="G11" i="38" s="1"/>
  <c r="L35" i="39"/>
  <c r="B35" i="40" s="1"/>
  <c r="D35" i="40" s="1"/>
  <c r="G35" i="40" s="1"/>
  <c r="L7" i="37"/>
  <c r="B7" i="38" s="1"/>
  <c r="D7" i="38" s="1"/>
  <c r="G7" i="38" s="1"/>
  <c r="L50" i="39"/>
  <c r="B50" i="40" s="1"/>
  <c r="D50" i="40" s="1"/>
  <c r="G50" i="40" s="1"/>
  <c r="L37" i="38"/>
  <c r="B37" i="39" s="1"/>
  <c r="D37" i="39" s="1"/>
  <c r="G37" i="39" s="1"/>
  <c r="L13" i="39"/>
  <c r="B13" i="40" s="1"/>
  <c r="D13" i="40" s="1"/>
  <c r="G13" i="40" s="1"/>
  <c r="L14" i="38"/>
  <c r="B14" i="39" s="1"/>
  <c r="D14" i="39" s="1"/>
  <c r="G14" i="39" s="1"/>
  <c r="L23" i="38"/>
  <c r="B23" i="39" s="1"/>
  <c r="D23" i="39" s="1"/>
  <c r="G23" i="39" s="1"/>
  <c r="L10" i="38"/>
  <c r="B10" i="39" s="1"/>
  <c r="D10" i="39" s="1"/>
  <c r="G10" i="39" s="1"/>
  <c r="L12" i="39"/>
  <c r="B12" i="40" s="1"/>
  <c r="D12" i="40" s="1"/>
  <c r="G12" i="40" s="1"/>
  <c r="L33" i="38"/>
  <c r="B33" i="39" s="1"/>
  <c r="D33" i="39" s="1"/>
  <c r="G33" i="39" s="1"/>
  <c r="L51" i="38"/>
  <c r="B51" i="39" s="1"/>
  <c r="D51" i="39" s="1"/>
  <c r="G51" i="39" s="1"/>
  <c r="L36" i="38"/>
  <c r="B36" i="39" s="1"/>
  <c r="D36" i="39" s="1"/>
  <c r="G36" i="39" s="1"/>
  <c r="L42" i="38"/>
  <c r="B42" i="39" s="1"/>
  <c r="D42" i="39" s="1"/>
  <c r="G42" i="39" s="1"/>
  <c r="L46" i="38"/>
  <c r="B46" i="39" s="1"/>
  <c r="D46" i="39" s="1"/>
  <c r="G46" i="39" s="1"/>
  <c r="L16" i="38"/>
  <c r="B16" i="39" s="1"/>
  <c r="D16" i="39" s="1"/>
  <c r="G16" i="39" s="1"/>
  <c r="L25" i="39"/>
  <c r="B25" i="40" s="1"/>
  <c r="D25" i="40" s="1"/>
  <c r="G25" i="40" s="1"/>
  <c r="L30" i="37"/>
  <c r="B30" i="38" s="1"/>
  <c r="D30" i="38" s="1"/>
  <c r="G30" i="38" s="1"/>
  <c r="L40" i="39"/>
  <c r="B40" i="40"/>
  <c r="D40" i="40" s="1"/>
  <c r="G40" i="40" s="1"/>
  <c r="L43" i="38"/>
  <c r="B43" i="39" s="1"/>
  <c r="D43" i="39" s="1"/>
  <c r="G43" i="39" s="1"/>
  <c r="L22" i="38"/>
  <c r="B22" i="39" s="1"/>
  <c r="D22" i="39" s="1"/>
  <c r="G22" i="39" s="1"/>
  <c r="L18" i="38"/>
  <c r="B18" i="39" s="1"/>
  <c r="D18" i="39" s="1"/>
  <c r="G18" i="39" s="1"/>
  <c r="L6" i="38"/>
  <c r="B6" i="39" s="1"/>
  <c r="D6" i="39" s="1"/>
  <c r="G6" i="39" s="1"/>
  <c r="L44" i="38"/>
  <c r="B44" i="39" s="1"/>
  <c r="D44" i="39" s="1"/>
  <c r="G44" i="39" s="1"/>
  <c r="L15" i="39"/>
  <c r="B15" i="40" s="1"/>
  <c r="D15" i="40" s="1"/>
  <c r="G15" i="40" s="1"/>
  <c r="L39" i="38"/>
  <c r="B39" i="39" s="1"/>
  <c r="D39" i="39" s="1"/>
  <c r="G39" i="39" s="1"/>
  <c r="L26" i="38"/>
  <c r="B26" i="39"/>
  <c r="D26" i="39" s="1"/>
  <c r="G26" i="39" s="1"/>
  <c r="L9" i="37"/>
  <c r="B9" i="38" s="1"/>
  <c r="D9" i="38" s="1"/>
  <c r="G9" i="38" s="1"/>
  <c r="L47" i="37"/>
  <c r="B47" i="38" s="1"/>
  <c r="D47" i="38" s="1"/>
  <c r="G47" i="38" s="1"/>
  <c r="L28" i="38"/>
  <c r="B28" i="39" s="1"/>
  <c r="D28" i="39" s="1"/>
  <c r="G28" i="39" s="1"/>
  <c r="L19" i="38"/>
  <c r="B19" i="39" s="1"/>
  <c r="D19" i="39" s="1"/>
  <c r="G19" i="39" s="1"/>
  <c r="L31" i="39"/>
  <c r="B31" i="40" s="1"/>
  <c r="D31" i="40" s="1"/>
  <c r="G31" i="40" s="1"/>
  <c r="L20" i="39"/>
  <c r="B20" i="40" s="1"/>
  <c r="D20" i="40" s="1"/>
  <c r="G20" i="40" s="1"/>
  <c r="L17" i="38"/>
  <c r="B17" i="39" s="1"/>
  <c r="D17" i="39" s="1"/>
  <c r="G17" i="39" s="1"/>
  <c r="L32" i="38"/>
  <c r="B32" i="39" s="1"/>
  <c r="D32" i="39" s="1"/>
  <c r="G32" i="39" s="1"/>
  <c r="L29" i="38"/>
  <c r="B29" i="39" s="1"/>
  <c r="D29" i="39" s="1"/>
  <c r="G29" i="39" s="1"/>
  <c r="L34" i="38"/>
  <c r="B34" i="39" s="1"/>
  <c r="D34" i="39" s="1"/>
  <c r="G34" i="39" s="1"/>
  <c r="L44" i="39" l="1"/>
  <c r="B44" i="40" s="1"/>
  <c r="D44" i="40" s="1"/>
  <c r="G44" i="40" s="1"/>
  <c r="L23" i="39"/>
  <c r="B23" i="40" s="1"/>
  <c r="D23" i="40" s="1"/>
  <c r="G23" i="40" s="1"/>
  <c r="L50" i="40"/>
  <c r="B50" i="64" s="1"/>
  <c r="D50" i="64" s="1"/>
  <c r="G50" i="64" s="1"/>
  <c r="L38" i="40"/>
  <c r="B38" i="64" s="1"/>
  <c r="D38" i="64" s="1"/>
  <c r="G38" i="64" s="1"/>
  <c r="L48" i="38"/>
  <c r="B48" i="39" s="1"/>
  <c r="D48" i="39" s="1"/>
  <c r="G48" i="39" s="1"/>
  <c r="L45" i="38"/>
  <c r="B45" i="39" s="1"/>
  <c r="D45" i="39" s="1"/>
  <c r="G45" i="39" s="1"/>
  <c r="L28" i="39"/>
  <c r="B28" i="40" s="1"/>
  <c r="D28" i="40" s="1"/>
  <c r="G28" i="40" s="1"/>
  <c r="L18" i="39"/>
  <c r="B18" i="40" s="1"/>
  <c r="D18" i="40" s="1"/>
  <c r="G18" i="40" s="1"/>
  <c r="L36" i="39"/>
  <c r="B36" i="40" s="1"/>
  <c r="D36" i="40" s="1"/>
  <c r="G36" i="40" s="1"/>
  <c r="L10" i="39"/>
  <c r="B10" i="40" s="1"/>
  <c r="D10" i="40" s="1"/>
  <c r="G10" i="40" s="1"/>
  <c r="L37" i="39"/>
  <c r="B37" i="40" s="1"/>
  <c r="D37" i="40" s="1"/>
  <c r="G37" i="40" s="1"/>
  <c r="L11" i="38"/>
  <c r="B11" i="39" s="1"/>
  <c r="D11" i="39" s="1"/>
  <c r="G11" i="39" s="1"/>
  <c r="L21" i="39"/>
  <c r="B21" i="40" s="1"/>
  <c r="D21" i="40" s="1"/>
  <c r="G21" i="40" s="1"/>
  <c r="L27" i="39"/>
  <c r="B27" i="40" s="1"/>
  <c r="D27" i="40" s="1"/>
  <c r="G27" i="40" s="1"/>
  <c r="L16" i="39"/>
  <c r="B16" i="40" s="1"/>
  <c r="D16" i="40" s="1"/>
  <c r="G16" i="40" s="1"/>
  <c r="L9" i="38"/>
  <c r="B9" i="39" s="1"/>
  <c r="D9" i="39" s="1"/>
  <c r="G9" i="39" s="1"/>
  <c r="L43" i="39"/>
  <c r="B43" i="40" s="1"/>
  <c r="D43" i="40" s="1"/>
  <c r="G43" i="40" s="1"/>
  <c r="L42" i="39"/>
  <c r="B42" i="40" s="1"/>
  <c r="D42" i="40" s="1"/>
  <c r="G42" i="40" s="1"/>
  <c r="L12" i="40"/>
  <c r="B12" i="64" s="1"/>
  <c r="D12" i="64" s="1"/>
  <c r="G12" i="64" s="1"/>
  <c r="L13" i="40"/>
  <c r="B13" i="64" s="1"/>
  <c r="D13" i="64" s="1"/>
  <c r="G13" i="64" s="1"/>
  <c r="L35" i="40"/>
  <c r="B35" i="64" s="1"/>
  <c r="D35" i="64" s="1"/>
  <c r="G35" i="64" s="1"/>
  <c r="L8" i="39"/>
  <c r="B8" i="40" s="1"/>
  <c r="D8" i="40" s="1"/>
  <c r="G8" i="40" s="1"/>
  <c r="L49" i="40"/>
  <c r="B49" i="64" s="1"/>
  <c r="D49" i="64" s="1"/>
  <c r="G49" i="64" s="1"/>
  <c r="L51" i="39"/>
  <c r="B51" i="40" s="1"/>
  <c r="D51" i="40" s="1"/>
  <c r="G51" i="40" s="1"/>
  <c r="L39" i="39"/>
  <c r="B39" i="40" s="1"/>
  <c r="D39" i="40" s="1"/>
  <c r="G39" i="40" s="1"/>
  <c r="L30" i="38"/>
  <c r="B30" i="39" s="1"/>
  <c r="D30" i="39" s="1"/>
  <c r="G30" i="39" s="1"/>
  <c r="L46" i="39"/>
  <c r="B46" i="40" s="1"/>
  <c r="D46" i="40" s="1"/>
  <c r="G46" i="40" s="1"/>
  <c r="L33" i="39"/>
  <c r="B33" i="40" s="1"/>
  <c r="D33" i="40" s="1"/>
  <c r="G33" i="40" s="1"/>
  <c r="L14" i="39"/>
  <c r="B14" i="40" s="1"/>
  <c r="D14" i="40" s="1"/>
  <c r="G14" i="40" s="1"/>
  <c r="L7" i="38"/>
  <c r="B7" i="39" s="1"/>
  <c r="D7" i="39" s="1"/>
  <c r="G7" i="39" s="1"/>
  <c r="L41" i="40"/>
  <c r="B41" i="64" s="1"/>
  <c r="D41" i="64" s="1"/>
  <c r="G41" i="64" s="1"/>
  <c r="L24" i="38"/>
  <c r="B24" i="39" s="1"/>
  <c r="D24" i="39" s="1"/>
  <c r="G24" i="39" s="1"/>
  <c r="L19" i="39"/>
  <c r="B19" i="40" s="1"/>
  <c r="D19" i="40" s="1"/>
  <c r="G19" i="40" s="1"/>
  <c r="L47" i="38"/>
  <c r="B47" i="39" s="1"/>
  <c r="D47" i="39" s="1"/>
  <c r="G47" i="39" s="1"/>
  <c r="L26" i="39"/>
  <c r="B26" i="40" s="1"/>
  <c r="D26" i="40" s="1"/>
  <c r="G26" i="40" s="1"/>
  <c r="L15" i="40"/>
  <c r="B15" i="64" s="1"/>
  <c r="D15" i="64" s="1"/>
  <c r="G15" i="64" s="1"/>
  <c r="L6" i="39"/>
  <c r="B6" i="40" s="1"/>
  <c r="D6" i="40" s="1"/>
  <c r="G6" i="40" s="1"/>
  <c r="L22" i="39"/>
  <c r="B22" i="40" s="1"/>
  <c r="D22" i="40" s="1"/>
  <c r="G22" i="40" s="1"/>
  <c r="L40" i="40"/>
  <c r="B40" i="64" s="1"/>
  <c r="D40" i="64" s="1"/>
  <c r="G40" i="64" s="1"/>
  <c r="L25" i="40"/>
  <c r="B25" i="64" s="1"/>
  <c r="D25" i="64" s="1"/>
  <c r="G25" i="64" s="1"/>
  <c r="L31" i="40"/>
  <c r="B31" i="64" s="1"/>
  <c r="D31" i="64" s="1"/>
  <c r="G31" i="64" s="1"/>
  <c r="L20" i="40"/>
  <c r="B20" i="64" s="1"/>
  <c r="D20" i="64" s="1"/>
  <c r="G20" i="64" s="1"/>
  <c r="L17" i="39"/>
  <c r="B17" i="40" s="1"/>
  <c r="D17" i="40" s="1"/>
  <c r="G17" i="40" s="1"/>
  <c r="L32" i="39"/>
  <c r="B32" i="40" s="1"/>
  <c r="D32" i="40" s="1"/>
  <c r="G32" i="40" s="1"/>
  <c r="L29" i="39"/>
  <c r="B29" i="40" s="1"/>
  <c r="D29" i="40" s="1"/>
  <c r="G29" i="40" s="1"/>
  <c r="L34" i="39"/>
  <c r="B34" i="40" s="1"/>
  <c r="D34" i="40" s="1"/>
  <c r="G34" i="40" s="1"/>
  <c r="L6" i="40" l="1"/>
  <c r="B6" i="64" s="1"/>
  <c r="D6" i="64" s="1"/>
  <c r="G6" i="64" s="1"/>
  <c r="L39" i="40"/>
  <c r="B39" i="64" s="1"/>
  <c r="D39" i="64" s="1"/>
  <c r="G39" i="64" s="1"/>
  <c r="L35" i="64"/>
  <c r="B35" i="65" s="1"/>
  <c r="D35" i="65" s="1"/>
  <c r="G35" i="65" s="1"/>
  <c r="L43" i="40"/>
  <c r="B43" i="64" s="1"/>
  <c r="D43" i="64" s="1"/>
  <c r="G43" i="64" s="1"/>
  <c r="L21" i="40"/>
  <c r="B21" i="64" s="1"/>
  <c r="D21" i="64" s="1"/>
  <c r="G21" i="64" s="1"/>
  <c r="L36" i="40"/>
  <c r="B36" i="64" s="1"/>
  <c r="D36" i="64" s="1"/>
  <c r="G36" i="64" s="1"/>
  <c r="L48" i="39"/>
  <c r="B48" i="40" s="1"/>
  <c r="D48" i="40" s="1"/>
  <c r="G48" i="40" s="1"/>
  <c r="L44" i="40"/>
  <c r="B44" i="64" s="1"/>
  <c r="D44" i="64" s="1"/>
  <c r="G44" i="64" s="1"/>
  <c r="L22" i="40"/>
  <c r="B22" i="64" s="1"/>
  <c r="D22" i="64" s="1"/>
  <c r="G22" i="64" s="1"/>
  <c r="L47" i="39"/>
  <c r="B47" i="40" s="1"/>
  <c r="D47" i="40" s="1"/>
  <c r="G47" i="40" s="1"/>
  <c r="L7" i="39"/>
  <c r="B7" i="40" s="1"/>
  <c r="D7" i="40" s="1"/>
  <c r="G7" i="40" s="1"/>
  <c r="L30" i="39"/>
  <c r="B30" i="40" s="1"/>
  <c r="D30" i="40" s="1"/>
  <c r="G30" i="40" s="1"/>
  <c r="L8" i="40"/>
  <c r="B8" i="64" s="1"/>
  <c r="D8" i="64" s="1"/>
  <c r="G8" i="64" s="1"/>
  <c r="L42" i="40"/>
  <c r="B42" i="64" s="1"/>
  <c r="D42" i="64" s="1"/>
  <c r="G42" i="64" s="1"/>
  <c r="L27" i="40"/>
  <c r="B27" i="64" s="1"/>
  <c r="D27" i="64" s="1"/>
  <c r="G27" i="64" s="1"/>
  <c r="L10" i="40"/>
  <c r="B10" i="64" s="1"/>
  <c r="D10" i="64" s="1"/>
  <c r="G10" i="64" s="1"/>
  <c r="L45" i="39"/>
  <c r="B45" i="40" s="1"/>
  <c r="D45" i="40" s="1"/>
  <c r="G45" i="40" s="1"/>
  <c r="L23" i="40"/>
  <c r="B23" i="64" s="1"/>
  <c r="D23" i="64" s="1"/>
  <c r="G23" i="64" s="1"/>
  <c r="L14" i="40"/>
  <c r="B14" i="64" s="1"/>
  <c r="D14" i="64" s="1"/>
  <c r="G14" i="64" s="1"/>
  <c r="L40" i="64"/>
  <c r="B40" i="65" s="1"/>
  <c r="D40" i="65" s="1"/>
  <c r="G40" i="65" s="1"/>
  <c r="L26" i="40"/>
  <c r="B26" i="64" s="1"/>
  <c r="D26" i="64" s="1"/>
  <c r="G26" i="64" s="1"/>
  <c r="L41" i="64"/>
  <c r="B41" i="65" s="1"/>
  <c r="D41" i="65" s="1"/>
  <c r="G41" i="65" s="1"/>
  <c r="L46" i="40"/>
  <c r="B46" i="64" s="1"/>
  <c r="D46" i="64" s="1"/>
  <c r="G46" i="64" s="1"/>
  <c r="L49" i="64"/>
  <c r="B49" i="65" s="1"/>
  <c r="D49" i="65" s="1"/>
  <c r="G49" i="65" s="1"/>
  <c r="L12" i="64"/>
  <c r="B12" i="65" s="1"/>
  <c r="D12" i="65" s="1"/>
  <c r="G12" i="65" s="1"/>
  <c r="L16" i="40"/>
  <c r="B16" i="64" s="1"/>
  <c r="D16" i="64" s="1"/>
  <c r="G16" i="64" s="1"/>
  <c r="L37" i="40"/>
  <c r="B37" i="64" s="1"/>
  <c r="D37" i="64" s="1"/>
  <c r="G37" i="64" s="1"/>
  <c r="L28" i="40"/>
  <c r="B28" i="64" s="1"/>
  <c r="D28" i="64" s="1"/>
  <c r="G28" i="64" s="1"/>
  <c r="L50" i="64"/>
  <c r="B50" i="65" s="1"/>
  <c r="D50" i="65" s="1"/>
  <c r="G50" i="65" s="1"/>
  <c r="L19" i="40"/>
  <c r="B19" i="64" s="1"/>
  <c r="D19" i="64" s="1"/>
  <c r="G19" i="64" s="1"/>
  <c r="L25" i="64"/>
  <c r="B25" i="65" s="1"/>
  <c r="D25" i="65" s="1"/>
  <c r="G25" i="65" s="1"/>
  <c r="L15" i="64"/>
  <c r="B15" i="65" s="1"/>
  <c r="D15" i="65" s="1"/>
  <c r="G15" i="65" s="1"/>
  <c r="L24" i="39"/>
  <c r="B24" i="40" s="1"/>
  <c r="D24" i="40" s="1"/>
  <c r="G24" i="40" s="1"/>
  <c r="L33" i="40"/>
  <c r="B33" i="64" s="1"/>
  <c r="D33" i="64" s="1"/>
  <c r="G33" i="64" s="1"/>
  <c r="L51" i="40"/>
  <c r="B51" i="64" s="1"/>
  <c r="D51" i="64" s="1"/>
  <c r="G51" i="64" s="1"/>
  <c r="L13" i="64"/>
  <c r="B13" i="65" s="1"/>
  <c r="D13" i="65" s="1"/>
  <c r="G13" i="65" s="1"/>
  <c r="L9" i="39"/>
  <c r="B9" i="40" s="1"/>
  <c r="D9" i="40" s="1"/>
  <c r="G9" i="40" s="1"/>
  <c r="L11" i="39"/>
  <c r="B11" i="40" s="1"/>
  <c r="D11" i="40" s="1"/>
  <c r="G11" i="40" s="1"/>
  <c r="L18" i="40"/>
  <c r="B18" i="64" s="1"/>
  <c r="D18" i="64" s="1"/>
  <c r="G18" i="64" s="1"/>
  <c r="L38" i="64"/>
  <c r="B38" i="65" s="1"/>
  <c r="D38" i="65" s="1"/>
  <c r="G38" i="65" s="1"/>
  <c r="L31" i="64"/>
  <c r="B31" i="65" s="1"/>
  <c r="D31" i="65" s="1"/>
  <c r="G31" i="65" s="1"/>
  <c r="L20" i="64"/>
  <c r="B20" i="65" s="1"/>
  <c r="D20" i="65" s="1"/>
  <c r="G20" i="65" s="1"/>
  <c r="L17" i="40"/>
  <c r="B17" i="64" s="1"/>
  <c r="D17" i="64" s="1"/>
  <c r="G17" i="64" s="1"/>
  <c r="L32" i="40"/>
  <c r="B32" i="64" s="1"/>
  <c r="D32" i="64" s="1"/>
  <c r="G32" i="64" s="1"/>
  <c r="L29" i="40"/>
  <c r="B29" i="64" s="1"/>
  <c r="D29" i="64" s="1"/>
  <c r="G29" i="64" s="1"/>
  <c r="L34" i="40"/>
  <c r="B34" i="64" s="1"/>
  <c r="D34" i="64" s="1"/>
  <c r="G34" i="64" s="1"/>
  <c r="L9" i="40" l="1"/>
  <c r="B9" i="64" s="1"/>
  <c r="D9" i="64" s="1"/>
  <c r="G9" i="64" s="1"/>
  <c r="L24" i="40"/>
  <c r="B24" i="64" s="1"/>
  <c r="D24" i="64" s="1"/>
  <c r="G24" i="64" s="1"/>
  <c r="L50" i="65"/>
  <c r="B50" i="66" s="1"/>
  <c r="D50" i="66" s="1"/>
  <c r="G50" i="66" s="1"/>
  <c r="L12" i="65"/>
  <c r="B12" i="66" s="1"/>
  <c r="D12" i="66" s="1"/>
  <c r="G12" i="66" s="1"/>
  <c r="L26" i="64"/>
  <c r="B26" i="65" s="1"/>
  <c r="D26" i="65" s="1"/>
  <c r="G26" i="65" s="1"/>
  <c r="L45" i="40"/>
  <c r="B45" i="64" s="1"/>
  <c r="D45" i="64" s="1"/>
  <c r="G45" i="64" s="1"/>
  <c r="L22" i="64"/>
  <c r="B22" i="65" s="1"/>
  <c r="D22" i="65" s="1"/>
  <c r="G22" i="65" s="1"/>
  <c r="L6" i="64"/>
  <c r="B6" i="65" s="1"/>
  <c r="D6" i="65" s="1"/>
  <c r="G6" i="65" s="1"/>
  <c r="L11" i="40"/>
  <c r="B11" i="64" s="1"/>
  <c r="D11" i="64" s="1"/>
  <c r="G11" i="64" s="1"/>
  <c r="L33" i="64"/>
  <c r="B33" i="65" s="1"/>
  <c r="D33" i="65" s="1"/>
  <c r="G33" i="65" s="1"/>
  <c r="L19" i="64"/>
  <c r="B19" i="65" s="1"/>
  <c r="D19" i="65" s="1"/>
  <c r="G19" i="65" s="1"/>
  <c r="L16" i="64"/>
  <c r="B16" i="65" s="1"/>
  <c r="D16" i="65" s="1"/>
  <c r="G16" i="65" s="1"/>
  <c r="L41" i="65"/>
  <c r="B41" i="66" s="1"/>
  <c r="D41" i="66" s="1"/>
  <c r="G41" i="66" s="1"/>
  <c r="L23" i="64"/>
  <c r="B23" i="65" s="1"/>
  <c r="D23" i="65" s="1"/>
  <c r="G23" i="65" s="1"/>
  <c r="L42" i="64"/>
  <c r="B42" i="65" s="1"/>
  <c r="D42" i="65" s="1"/>
  <c r="G42" i="65" s="1"/>
  <c r="L47" i="40"/>
  <c r="B47" i="64" s="1"/>
  <c r="D47" i="64" s="1"/>
  <c r="G47" i="64" s="1"/>
  <c r="L36" i="64"/>
  <c r="B36" i="65" s="1"/>
  <c r="D36" i="65" s="1"/>
  <c r="G36" i="65" s="1"/>
  <c r="L39" i="64"/>
  <c r="B39" i="65" s="1"/>
  <c r="D39" i="65" s="1"/>
  <c r="G39" i="65" s="1"/>
  <c r="L21" i="64"/>
  <c r="B21" i="65" s="1"/>
  <c r="D21" i="65" s="1"/>
  <c r="G21" i="65" s="1"/>
  <c r="L18" i="64"/>
  <c r="B18" i="65" s="1"/>
  <c r="D18" i="65" s="1"/>
  <c r="G18" i="65" s="1"/>
  <c r="L51" i="64"/>
  <c r="B51" i="65" s="1"/>
  <c r="D51" i="65" s="1"/>
  <c r="G51" i="65" s="1"/>
  <c r="L25" i="65"/>
  <c r="B25" i="66" s="1"/>
  <c r="D25" i="66" s="1"/>
  <c r="G25" i="66" s="1"/>
  <c r="L37" i="64"/>
  <c r="B37" i="65" s="1"/>
  <c r="D37" i="65" s="1"/>
  <c r="G37" i="65" s="1"/>
  <c r="L46" i="64"/>
  <c r="B46" i="65" s="1"/>
  <c r="D46" i="65" s="1"/>
  <c r="G46" i="65" s="1"/>
  <c r="L14" i="64"/>
  <c r="B14" i="65" s="1"/>
  <c r="D14" i="65" s="1"/>
  <c r="G14" i="65" s="1"/>
  <c r="L27" i="64"/>
  <c r="B27" i="65" s="1"/>
  <c r="D27" i="65" s="1"/>
  <c r="G27" i="65" s="1"/>
  <c r="L7" i="40"/>
  <c r="B7" i="64" s="1"/>
  <c r="D7" i="64" s="1"/>
  <c r="G7" i="64" s="1"/>
  <c r="L48" i="40"/>
  <c r="B48" i="64" s="1"/>
  <c r="D48" i="64" s="1"/>
  <c r="G48" i="64" s="1"/>
  <c r="L35" i="65"/>
  <c r="B35" i="66" s="1"/>
  <c r="D35" i="66" s="1"/>
  <c r="G35" i="66" s="1"/>
  <c r="L8" i="64"/>
  <c r="B8" i="65" s="1"/>
  <c r="D8" i="65" s="1"/>
  <c r="G8" i="65" s="1"/>
  <c r="L38" i="65"/>
  <c r="B38" i="66" s="1"/>
  <c r="D38" i="66" s="1"/>
  <c r="G38" i="66" s="1"/>
  <c r="L13" i="65"/>
  <c r="B13" i="66" s="1"/>
  <c r="D13" i="66" s="1"/>
  <c r="G13" i="66" s="1"/>
  <c r="L15" i="65"/>
  <c r="B15" i="66" s="1"/>
  <c r="D15" i="66" s="1"/>
  <c r="G15" i="66" s="1"/>
  <c r="L28" i="64"/>
  <c r="B28" i="65" s="1"/>
  <c r="D28" i="65" s="1"/>
  <c r="G28" i="65" s="1"/>
  <c r="L49" i="65"/>
  <c r="B49" i="66" s="1"/>
  <c r="D49" i="66" s="1"/>
  <c r="G49" i="66" s="1"/>
  <c r="L40" i="65"/>
  <c r="B40" i="66" s="1"/>
  <c r="D40" i="66" s="1"/>
  <c r="G40" i="66" s="1"/>
  <c r="L10" i="64"/>
  <c r="B10" i="65" s="1"/>
  <c r="D10" i="65" s="1"/>
  <c r="G10" i="65" s="1"/>
  <c r="L30" i="40"/>
  <c r="B30" i="64"/>
  <c r="D30" i="64" s="1"/>
  <c r="G30" i="64" s="1"/>
  <c r="L44" i="64"/>
  <c r="B44" i="65" s="1"/>
  <c r="D44" i="65" s="1"/>
  <c r="G44" i="65" s="1"/>
  <c r="L43" i="64"/>
  <c r="B43" i="65"/>
  <c r="D43" i="65" s="1"/>
  <c r="G43" i="65" s="1"/>
  <c r="L31" i="65"/>
  <c r="B31" i="66" s="1"/>
  <c r="D31" i="66" s="1"/>
  <c r="G31" i="66" s="1"/>
  <c r="L20" i="65"/>
  <c r="B20" i="66" s="1"/>
  <c r="D20" i="66" s="1"/>
  <c r="G20" i="66" s="1"/>
  <c r="L17" i="64"/>
  <c r="B17" i="65" s="1"/>
  <c r="D17" i="65" s="1"/>
  <c r="G17" i="65" s="1"/>
  <c r="L32" i="64"/>
  <c r="B32" i="65" s="1"/>
  <c r="D32" i="65" s="1"/>
  <c r="G32" i="65" s="1"/>
  <c r="L29" i="64"/>
  <c r="B29" i="65" s="1"/>
  <c r="D29" i="65" s="1"/>
  <c r="G29" i="65" s="1"/>
  <c r="L34" i="64"/>
  <c r="B34" i="65" s="1"/>
  <c r="D34" i="65" s="1"/>
  <c r="G34" i="65" s="1"/>
  <c r="L10" i="65" l="1"/>
  <c r="B10" i="66" s="1"/>
  <c r="D10" i="66" s="1"/>
  <c r="G10" i="66" s="1"/>
  <c r="L15" i="66"/>
  <c r="B15" i="67" s="1"/>
  <c r="D15" i="67" s="1"/>
  <c r="G15" i="67" s="1"/>
  <c r="L35" i="66"/>
  <c r="B35" i="67" s="1"/>
  <c r="D35" i="67" s="1"/>
  <c r="G35" i="67" s="1"/>
  <c r="L14" i="65"/>
  <c r="B14" i="66" s="1"/>
  <c r="D14" i="66" s="1"/>
  <c r="G14" i="66" s="1"/>
  <c r="L51" i="65"/>
  <c r="B51" i="66" s="1"/>
  <c r="D51" i="66" s="1"/>
  <c r="G51" i="66" s="1"/>
  <c r="L36" i="65"/>
  <c r="B36" i="66" s="1"/>
  <c r="D36" i="66" s="1"/>
  <c r="G36" i="66" s="1"/>
  <c r="L41" i="66"/>
  <c r="B41" i="67" s="1"/>
  <c r="D41" i="67" s="1"/>
  <c r="G41" i="67" s="1"/>
  <c r="L9" i="64"/>
  <c r="B9" i="65" s="1"/>
  <c r="D9" i="65" s="1"/>
  <c r="G9" i="65" s="1"/>
  <c r="L28" i="65"/>
  <c r="B28" i="66" s="1"/>
  <c r="D28" i="66" s="1"/>
  <c r="G28" i="66" s="1"/>
  <c r="L8" i="65"/>
  <c r="B8" i="66" s="1"/>
  <c r="D8" i="66" s="1"/>
  <c r="G8" i="66" s="1"/>
  <c r="L27" i="65"/>
  <c r="B27" i="66" s="1"/>
  <c r="D27" i="66" s="1"/>
  <c r="G27" i="66" s="1"/>
  <c r="L25" i="66"/>
  <c r="B25" i="67" s="1"/>
  <c r="D25" i="67" s="1"/>
  <c r="G25" i="67" s="1"/>
  <c r="L39" i="65"/>
  <c r="B39" i="66" s="1"/>
  <c r="D39" i="66" s="1"/>
  <c r="G39" i="66" s="1"/>
  <c r="L23" i="65"/>
  <c r="B23" i="66" s="1"/>
  <c r="D23" i="66" s="1"/>
  <c r="G23" i="66" s="1"/>
  <c r="L33" i="65"/>
  <c r="B33" i="66" s="1"/>
  <c r="D33" i="66" s="1"/>
  <c r="G33" i="66" s="1"/>
  <c r="L45" i="64"/>
  <c r="B45" i="65" s="1"/>
  <c r="D45" i="65" s="1"/>
  <c r="G45" i="65" s="1"/>
  <c r="L24" i="64"/>
  <c r="B24" i="65" s="1"/>
  <c r="D24" i="65" s="1"/>
  <c r="G24" i="65" s="1"/>
  <c r="L11" i="64"/>
  <c r="B11" i="65" s="1"/>
  <c r="D11" i="65" s="1"/>
  <c r="G11" i="65" s="1"/>
  <c r="L49" i="66"/>
  <c r="B49" i="67" s="1"/>
  <c r="D49" i="67" s="1"/>
  <c r="G49" i="67" s="1"/>
  <c r="L38" i="66"/>
  <c r="B38" i="67" s="1"/>
  <c r="D38" i="67" s="1"/>
  <c r="G38" i="67" s="1"/>
  <c r="L7" i="64"/>
  <c r="B7" i="65" s="1"/>
  <c r="D7" i="65" s="1"/>
  <c r="G7" i="65" s="1"/>
  <c r="L37" i="65"/>
  <c r="B37" i="66" s="1"/>
  <c r="D37" i="66" s="1"/>
  <c r="G37" i="66" s="1"/>
  <c r="L21" i="65"/>
  <c r="B21" i="66" s="1"/>
  <c r="D21" i="66" s="1"/>
  <c r="G21" i="66" s="1"/>
  <c r="L42" i="65"/>
  <c r="B42" i="66" s="1"/>
  <c r="D42" i="66" s="1"/>
  <c r="G42" i="66" s="1"/>
  <c r="L19" i="65"/>
  <c r="B19" i="66" s="1"/>
  <c r="D19" i="66" s="1"/>
  <c r="G19" i="66" s="1"/>
  <c r="L22" i="65"/>
  <c r="B22" i="66" s="1"/>
  <c r="D22" i="66" s="1"/>
  <c r="G22" i="66" s="1"/>
  <c r="L50" i="66"/>
  <c r="B50" i="67" s="1"/>
  <c r="D50" i="67" s="1"/>
  <c r="G50" i="67" s="1"/>
  <c r="L26" i="65"/>
  <c r="B26" i="66" s="1"/>
  <c r="D26" i="66" s="1"/>
  <c r="G26" i="66" s="1"/>
  <c r="L44" i="65"/>
  <c r="B44" i="66" s="1"/>
  <c r="D44" i="66" s="1"/>
  <c r="G44" i="66" s="1"/>
  <c r="L40" i="66"/>
  <c r="B40" i="67" s="1"/>
  <c r="D40" i="67" s="1"/>
  <c r="G40" i="67" s="1"/>
  <c r="L13" i="66"/>
  <c r="B13" i="67" s="1"/>
  <c r="D13" i="67" s="1"/>
  <c r="G13" i="67" s="1"/>
  <c r="L48" i="64"/>
  <c r="B48" i="65" s="1"/>
  <c r="D48" i="65" s="1"/>
  <c r="G48" i="65" s="1"/>
  <c r="L46" i="65"/>
  <c r="B46" i="66" s="1"/>
  <c r="D46" i="66" s="1"/>
  <c r="G46" i="66" s="1"/>
  <c r="L18" i="65"/>
  <c r="B18" i="66" s="1"/>
  <c r="D18" i="66" s="1"/>
  <c r="G18" i="66" s="1"/>
  <c r="L47" i="64"/>
  <c r="B47" i="65" s="1"/>
  <c r="D47" i="65" s="1"/>
  <c r="G47" i="65" s="1"/>
  <c r="L16" i="65"/>
  <c r="B16" i="66" s="1"/>
  <c r="D16" i="66" s="1"/>
  <c r="G16" i="66" s="1"/>
  <c r="L6" i="65"/>
  <c r="B6" i="66" s="1"/>
  <c r="D6" i="66" s="1"/>
  <c r="G6" i="66" s="1"/>
  <c r="L12" i="66"/>
  <c r="B12" i="67"/>
  <c r="D12" i="67" s="1"/>
  <c r="G12" i="67" s="1"/>
  <c r="L43" i="65"/>
  <c r="B43" i="66" s="1"/>
  <c r="D43" i="66" s="1"/>
  <c r="G43" i="66" s="1"/>
  <c r="L30" i="64"/>
  <c r="B30" i="65"/>
  <c r="D30" i="65" s="1"/>
  <c r="G30" i="65" s="1"/>
  <c r="L31" i="66"/>
  <c r="B31" i="67" s="1"/>
  <c r="D31" i="67" s="1"/>
  <c r="G31" i="67" s="1"/>
  <c r="L20" i="66"/>
  <c r="B20" i="67" s="1"/>
  <c r="D20" i="67" s="1"/>
  <c r="G20" i="67" s="1"/>
  <c r="L17" i="65"/>
  <c r="B17" i="66" s="1"/>
  <c r="D17" i="66" s="1"/>
  <c r="G17" i="66" s="1"/>
  <c r="L32" i="65"/>
  <c r="B32" i="66" s="1"/>
  <c r="D32" i="66" s="1"/>
  <c r="G32" i="66" s="1"/>
  <c r="L29" i="65"/>
  <c r="B29" i="66" s="1"/>
  <c r="D29" i="66" s="1"/>
  <c r="G29" i="66" s="1"/>
  <c r="L34" i="65"/>
  <c r="B34" i="66" s="1"/>
  <c r="D34" i="66" s="1"/>
  <c r="G34" i="66" s="1"/>
  <c r="L6" i="66" l="1"/>
  <c r="B6" i="67" s="1"/>
  <c r="D6" i="67" s="1"/>
  <c r="G6" i="67" s="1"/>
  <c r="L46" i="66"/>
  <c r="B46" i="67" s="1"/>
  <c r="D46" i="67" s="1"/>
  <c r="G46" i="67" s="1"/>
  <c r="L44" i="66"/>
  <c r="B44" i="67" s="1"/>
  <c r="D44" i="67" s="1"/>
  <c r="G44" i="67" s="1"/>
  <c r="L19" i="66"/>
  <c r="B19" i="67" s="1"/>
  <c r="D19" i="67" s="1"/>
  <c r="G19" i="67" s="1"/>
  <c r="L7" i="65"/>
  <c r="B7" i="66" s="1"/>
  <c r="D7" i="66" s="1"/>
  <c r="G7" i="66" s="1"/>
  <c r="L24" i="65"/>
  <c r="B24" i="66" s="1"/>
  <c r="D24" i="66" s="1"/>
  <c r="G24" i="66" s="1"/>
  <c r="L39" i="66"/>
  <c r="B39" i="67" s="1"/>
  <c r="D39" i="67" s="1"/>
  <c r="G39" i="67" s="1"/>
  <c r="L10" i="66"/>
  <c r="B10" i="67" s="1"/>
  <c r="D10" i="67" s="1"/>
  <c r="G10" i="67" s="1"/>
  <c r="L18" i="66"/>
  <c r="B18" i="67" s="1"/>
  <c r="D18" i="67" s="1"/>
  <c r="G18" i="67" s="1"/>
  <c r="L40" i="67"/>
  <c r="B40" i="45" s="1"/>
  <c r="D40" i="45" s="1"/>
  <c r="G40" i="45" s="1"/>
  <c r="L22" i="66"/>
  <c r="B22" i="67" s="1"/>
  <c r="D22" i="67" s="1"/>
  <c r="G22" i="67" s="1"/>
  <c r="L37" i="66"/>
  <c r="B37" i="67" s="1"/>
  <c r="D37" i="67" s="1"/>
  <c r="G37" i="67" s="1"/>
  <c r="L11" i="65"/>
  <c r="B11" i="66" s="1"/>
  <c r="D11" i="66" s="1"/>
  <c r="G11" i="66" s="1"/>
  <c r="L23" i="66"/>
  <c r="B23" i="67" s="1"/>
  <c r="D23" i="67" s="1"/>
  <c r="G23" i="67" s="1"/>
  <c r="L8" i="66"/>
  <c r="B8" i="67" s="1"/>
  <c r="D8" i="67" s="1"/>
  <c r="G8" i="67" s="1"/>
  <c r="L36" i="66"/>
  <c r="B36" i="67" s="1"/>
  <c r="D36" i="67" s="1"/>
  <c r="G36" i="67" s="1"/>
  <c r="L15" i="67"/>
  <c r="B15" i="45" s="1"/>
  <c r="D15" i="45" s="1"/>
  <c r="G15" i="45" s="1"/>
  <c r="L51" i="66"/>
  <c r="B51" i="67" s="1"/>
  <c r="D51" i="67" s="1"/>
  <c r="G51" i="67" s="1"/>
  <c r="L47" i="65"/>
  <c r="B47" i="66" s="1"/>
  <c r="D47" i="66" s="1"/>
  <c r="G47" i="66" s="1"/>
  <c r="L13" i="67"/>
  <c r="B13" i="45" s="1"/>
  <c r="D13" i="45" s="1"/>
  <c r="G13" i="45" s="1"/>
  <c r="L50" i="67"/>
  <c r="B50" i="45" s="1"/>
  <c r="D50" i="45" s="1"/>
  <c r="G50" i="45" s="1"/>
  <c r="L21" i="66"/>
  <c r="B21" i="67" s="1"/>
  <c r="D21" i="67" s="1"/>
  <c r="G21" i="67" s="1"/>
  <c r="L49" i="67"/>
  <c r="B49" i="45" s="1"/>
  <c r="D49" i="45" s="1"/>
  <c r="G49" i="45" s="1"/>
  <c r="L33" i="66"/>
  <c r="B33" i="67" s="1"/>
  <c r="D33" i="67" s="1"/>
  <c r="G33" i="67" s="1"/>
  <c r="L27" i="66"/>
  <c r="B27" i="67" s="1"/>
  <c r="D27" i="67" s="1"/>
  <c r="G27" i="67" s="1"/>
  <c r="L41" i="67"/>
  <c r="B41" i="45"/>
  <c r="D41" i="45" s="1"/>
  <c r="G41" i="45" s="1"/>
  <c r="L35" i="67"/>
  <c r="B35" i="45" s="1"/>
  <c r="D35" i="45" s="1"/>
  <c r="G35" i="45" s="1"/>
  <c r="L28" i="66"/>
  <c r="B28" i="67"/>
  <c r="D28" i="67" s="1"/>
  <c r="G28" i="67" s="1"/>
  <c r="L43" i="66"/>
  <c r="B43" i="67" s="1"/>
  <c r="D43" i="67" s="1"/>
  <c r="G43" i="67" s="1"/>
  <c r="L16" i="66"/>
  <c r="B16" i="67" s="1"/>
  <c r="D16" i="67" s="1"/>
  <c r="G16" i="67" s="1"/>
  <c r="L48" i="65"/>
  <c r="B48" i="66" s="1"/>
  <c r="D48" i="66" s="1"/>
  <c r="G48" i="66" s="1"/>
  <c r="L26" i="66"/>
  <c r="B26" i="67" s="1"/>
  <c r="D26" i="67" s="1"/>
  <c r="G26" i="67" s="1"/>
  <c r="L42" i="66"/>
  <c r="B42" i="67" s="1"/>
  <c r="D42" i="67" s="1"/>
  <c r="G42" i="67" s="1"/>
  <c r="L38" i="67"/>
  <c r="B38" i="45"/>
  <c r="D38" i="45" s="1"/>
  <c r="G38" i="45" s="1"/>
  <c r="L45" i="65"/>
  <c r="B45" i="66" s="1"/>
  <c r="D45" i="66" s="1"/>
  <c r="G45" i="66" s="1"/>
  <c r="L25" i="67"/>
  <c r="B25" i="45"/>
  <c r="D25" i="45" s="1"/>
  <c r="G25" i="45" s="1"/>
  <c r="L9" i="65"/>
  <c r="B9" i="66" s="1"/>
  <c r="D9" i="66" s="1"/>
  <c r="G9" i="66" s="1"/>
  <c r="L14" i="66"/>
  <c r="B14" i="67" s="1"/>
  <c r="D14" i="67" s="1"/>
  <c r="G14" i="67" s="1"/>
  <c r="L30" i="65"/>
  <c r="B30" i="66" s="1"/>
  <c r="D30" i="66" s="1"/>
  <c r="G30" i="66" s="1"/>
  <c r="L12" i="67"/>
  <c r="B12" i="45"/>
  <c r="D12" i="45" s="1"/>
  <c r="G12" i="45" s="1"/>
  <c r="L31" i="67"/>
  <c r="B31" i="45" s="1"/>
  <c r="D31" i="45" s="1"/>
  <c r="G31" i="45" s="1"/>
  <c r="L20" i="67"/>
  <c r="B20" i="45" s="1"/>
  <c r="D20" i="45" s="1"/>
  <c r="G20" i="45" s="1"/>
  <c r="L17" i="66"/>
  <c r="B17" i="67" s="1"/>
  <c r="D17" i="67" s="1"/>
  <c r="G17" i="67" s="1"/>
  <c r="L32" i="66"/>
  <c r="B32" i="67" s="1"/>
  <c r="D32" i="67" s="1"/>
  <c r="G32" i="67" s="1"/>
  <c r="L29" i="66"/>
  <c r="B29" i="67" s="1"/>
  <c r="D29" i="67" s="1"/>
  <c r="G29" i="67" s="1"/>
  <c r="L34" i="66"/>
  <c r="B34" i="67" s="1"/>
  <c r="D34" i="67" s="1"/>
  <c r="G34" i="67" s="1"/>
  <c r="L9" i="66" l="1"/>
  <c r="B9" i="67" s="1"/>
  <c r="D9" i="67" s="1"/>
  <c r="G9" i="67" s="1"/>
  <c r="L43" i="67"/>
  <c r="B43" i="45" s="1"/>
  <c r="D43" i="45" s="1"/>
  <c r="G43" i="45" s="1"/>
  <c r="L50" i="45"/>
  <c r="B50" i="46" s="1"/>
  <c r="D50" i="46" s="1"/>
  <c r="G50" i="46" s="1"/>
  <c r="L15" i="45"/>
  <c r="B15" i="46" s="1"/>
  <c r="D15" i="46" s="1"/>
  <c r="G15" i="46" s="1"/>
  <c r="L11" i="66"/>
  <c r="B11" i="67" s="1"/>
  <c r="D11" i="67" s="1"/>
  <c r="G11" i="67" s="1"/>
  <c r="L6" i="67"/>
  <c r="B6" i="45" s="1"/>
  <c r="D6" i="45" s="1"/>
  <c r="G6" i="45" s="1"/>
  <c r="L45" i="66"/>
  <c r="B45" i="67" s="1"/>
  <c r="D45" i="67" s="1"/>
  <c r="G45" i="67" s="1"/>
  <c r="L35" i="45"/>
  <c r="B35" i="46" s="1"/>
  <c r="D35" i="46" s="1"/>
  <c r="G35" i="46" s="1"/>
  <c r="L51" i="67"/>
  <c r="B51" i="45" s="1"/>
  <c r="D51" i="45" s="1"/>
  <c r="G51" i="45" s="1"/>
  <c r="L23" i="67"/>
  <c r="B23" i="45" s="1"/>
  <c r="D23" i="45" s="1"/>
  <c r="G23" i="45" s="1"/>
  <c r="L40" i="45"/>
  <c r="B40" i="46" s="1"/>
  <c r="D40" i="46" s="1"/>
  <c r="G40" i="46" s="1"/>
  <c r="L24" i="66"/>
  <c r="B24" i="67" s="1"/>
  <c r="D24" i="67" s="1"/>
  <c r="G24" i="67" s="1"/>
  <c r="L46" i="67"/>
  <c r="B46" i="45" s="1"/>
  <c r="D46" i="45" s="1"/>
  <c r="G46" i="45" s="1"/>
  <c r="L7" i="66"/>
  <c r="B7" i="67" s="1"/>
  <c r="D7" i="67" s="1"/>
  <c r="G7" i="67" s="1"/>
  <c r="L42" i="67"/>
  <c r="B42" i="45" s="1"/>
  <c r="D42" i="45" s="1"/>
  <c r="G42" i="45" s="1"/>
  <c r="L27" i="67"/>
  <c r="B27" i="45"/>
  <c r="D27" i="45" s="1"/>
  <c r="G27" i="45" s="1"/>
  <c r="L47" i="66"/>
  <c r="B47" i="67" s="1"/>
  <c r="D47" i="67" s="1"/>
  <c r="G47" i="67" s="1"/>
  <c r="L8" i="67"/>
  <c r="B8" i="45" s="1"/>
  <c r="D8" i="45" s="1"/>
  <c r="G8" i="45" s="1"/>
  <c r="L22" i="67"/>
  <c r="B22" i="45" s="1"/>
  <c r="D22" i="45" s="1"/>
  <c r="G22" i="45" s="1"/>
  <c r="L39" i="67"/>
  <c r="B39" i="45" s="1"/>
  <c r="D39" i="45" s="1"/>
  <c r="G39" i="45" s="1"/>
  <c r="L44" i="67"/>
  <c r="B44" i="45" s="1"/>
  <c r="D44" i="45" s="1"/>
  <c r="G44" i="45" s="1"/>
  <c r="L18" i="67"/>
  <c r="B18" i="45" s="1"/>
  <c r="D18" i="45" s="1"/>
  <c r="G18" i="45" s="1"/>
  <c r="L30" i="66"/>
  <c r="B30" i="67" s="1"/>
  <c r="D30" i="67" s="1"/>
  <c r="G30" i="67" s="1"/>
  <c r="L48" i="66"/>
  <c r="B48" i="67"/>
  <c r="D48" i="67" s="1"/>
  <c r="G48" i="67" s="1"/>
  <c r="L49" i="45"/>
  <c r="B49" i="46" s="1"/>
  <c r="D49" i="46" s="1"/>
  <c r="G49" i="46" s="1"/>
  <c r="L13" i="45"/>
  <c r="B13" i="46" s="1"/>
  <c r="D13" i="46" s="1"/>
  <c r="G13" i="46" s="1"/>
  <c r="L36" i="67"/>
  <c r="B36" i="45" s="1"/>
  <c r="D36" i="45" s="1"/>
  <c r="G36" i="45" s="1"/>
  <c r="L37" i="67"/>
  <c r="B37" i="45" s="1"/>
  <c r="D37" i="45" s="1"/>
  <c r="G37" i="45" s="1"/>
  <c r="L10" i="67"/>
  <c r="B10" i="45" s="1"/>
  <c r="D10" i="45" s="1"/>
  <c r="G10" i="45" s="1"/>
  <c r="L19" i="67"/>
  <c r="B19" i="45" s="1"/>
  <c r="D19" i="45" s="1"/>
  <c r="G19" i="45" s="1"/>
  <c r="L12" i="45"/>
  <c r="B12" i="46" s="1"/>
  <c r="D12" i="46" s="1"/>
  <c r="G12" i="46" s="1"/>
  <c r="L14" i="67"/>
  <c r="B14" i="45"/>
  <c r="D14" i="45" s="1"/>
  <c r="G14" i="45" s="1"/>
  <c r="L25" i="45"/>
  <c r="B25" i="46" s="1"/>
  <c r="D25" i="46" s="1"/>
  <c r="G25" i="46" s="1"/>
  <c r="L38" i="45"/>
  <c r="B38" i="46" s="1"/>
  <c r="D38" i="46" s="1"/>
  <c r="G38" i="46" s="1"/>
  <c r="L26" i="67"/>
  <c r="B26" i="45" s="1"/>
  <c r="D26" i="45" s="1"/>
  <c r="G26" i="45" s="1"/>
  <c r="L16" i="67"/>
  <c r="B16" i="45" s="1"/>
  <c r="D16" i="45" s="1"/>
  <c r="G16" i="45" s="1"/>
  <c r="L28" i="67"/>
  <c r="B28" i="45" s="1"/>
  <c r="D28" i="45" s="1"/>
  <c r="G28" i="45" s="1"/>
  <c r="L41" i="45"/>
  <c r="B41" i="46" s="1"/>
  <c r="D41" i="46" s="1"/>
  <c r="G41" i="46" s="1"/>
  <c r="L33" i="67"/>
  <c r="B33" i="45" s="1"/>
  <c r="D33" i="45" s="1"/>
  <c r="G33" i="45" s="1"/>
  <c r="L21" i="67"/>
  <c r="B21" i="45"/>
  <c r="D21" i="45" s="1"/>
  <c r="G21" i="45" s="1"/>
  <c r="L31" i="45"/>
  <c r="B31" i="46" s="1"/>
  <c r="D31" i="46" s="1"/>
  <c r="G31" i="46" s="1"/>
  <c r="L20" i="45"/>
  <c r="B20" i="46" s="1"/>
  <c r="D20" i="46" s="1"/>
  <c r="G20" i="46" s="1"/>
  <c r="L17" i="67"/>
  <c r="B17" i="45" s="1"/>
  <c r="D17" i="45" s="1"/>
  <c r="G17" i="45" s="1"/>
  <c r="L32" i="67"/>
  <c r="B32" i="45" s="1"/>
  <c r="D32" i="45" s="1"/>
  <c r="G32" i="45" s="1"/>
  <c r="L29" i="67"/>
  <c r="B29" i="45" s="1"/>
  <c r="D29" i="45" s="1"/>
  <c r="G29" i="45" s="1"/>
  <c r="L34" i="67"/>
  <c r="B34" i="45" s="1"/>
  <c r="D34" i="45" s="1"/>
  <c r="G34" i="45" s="1"/>
  <c r="L36" i="45" l="1"/>
  <c r="B36" i="46" s="1"/>
  <c r="D36" i="46" s="1"/>
  <c r="G36" i="46" s="1"/>
  <c r="L22" i="45"/>
  <c r="B22" i="46" s="1"/>
  <c r="D22" i="46" s="1"/>
  <c r="G22" i="46" s="1"/>
  <c r="L46" i="45"/>
  <c r="B46" i="46" s="1"/>
  <c r="D46" i="46" s="1"/>
  <c r="G46" i="46" s="1"/>
  <c r="L51" i="45"/>
  <c r="B51" i="46" s="1"/>
  <c r="D51" i="46" s="1"/>
  <c r="G51" i="46" s="1"/>
  <c r="L25" i="46"/>
  <c r="B25" i="47" s="1"/>
  <c r="D25" i="47" s="1"/>
  <c r="G25" i="47" s="1"/>
  <c r="L49" i="46"/>
  <c r="B49" i="47" s="1"/>
  <c r="D49" i="47" s="1"/>
  <c r="G49" i="47" s="1"/>
  <c r="L47" i="67"/>
  <c r="B47" i="45" s="1"/>
  <c r="D47" i="45" s="1"/>
  <c r="G47" i="45" s="1"/>
  <c r="L7" i="67"/>
  <c r="B7" i="45" s="1"/>
  <c r="D7" i="45" s="1"/>
  <c r="G7" i="45" s="1"/>
  <c r="L23" i="45"/>
  <c r="B23" i="46" s="1"/>
  <c r="D23" i="46" s="1"/>
  <c r="G23" i="46" s="1"/>
  <c r="L6" i="45"/>
  <c r="B6" i="46" s="1"/>
  <c r="D6" i="46" s="1"/>
  <c r="G6" i="46" s="1"/>
  <c r="L43" i="45"/>
  <c r="B43" i="46" s="1"/>
  <c r="D43" i="46" s="1"/>
  <c r="G43" i="46" s="1"/>
  <c r="L9" i="67"/>
  <c r="B9" i="45" s="1"/>
  <c r="D9" i="45" s="1"/>
  <c r="G9" i="45" s="1"/>
  <c r="L33" i="45"/>
  <c r="B33" i="46" s="1"/>
  <c r="D33" i="46" s="1"/>
  <c r="G33" i="46" s="1"/>
  <c r="L12" i="46"/>
  <c r="B12" i="47" s="1"/>
  <c r="D12" i="47" s="1"/>
  <c r="G12" i="47" s="1"/>
  <c r="L30" i="67"/>
  <c r="B30" i="45" s="1"/>
  <c r="D30" i="45" s="1"/>
  <c r="G30" i="45" s="1"/>
  <c r="L42" i="45"/>
  <c r="B42" i="46" s="1"/>
  <c r="D42" i="46" s="1"/>
  <c r="G42" i="46" s="1"/>
  <c r="L40" i="46"/>
  <c r="B40" i="47" s="1"/>
  <c r="D40" i="47" s="1"/>
  <c r="G40" i="47" s="1"/>
  <c r="L45" i="67"/>
  <c r="B45" i="45" s="1"/>
  <c r="D45" i="45" s="1"/>
  <c r="G45" i="45" s="1"/>
  <c r="L50" i="46"/>
  <c r="B50" i="47" s="1"/>
  <c r="D50" i="47" s="1"/>
  <c r="G50" i="47" s="1"/>
  <c r="L26" i="45"/>
  <c r="B26" i="46" s="1"/>
  <c r="D26" i="46" s="1"/>
  <c r="G26" i="46" s="1"/>
  <c r="L11" i="67"/>
  <c r="B11" i="45" s="1"/>
  <c r="D11" i="45" s="1"/>
  <c r="G11" i="45" s="1"/>
  <c r="L28" i="45"/>
  <c r="B28" i="46" s="1"/>
  <c r="D28" i="46" s="1"/>
  <c r="G28" i="46" s="1"/>
  <c r="L10" i="45"/>
  <c r="B10" i="46" s="1"/>
  <c r="D10" i="46" s="1"/>
  <c r="G10" i="46" s="1"/>
  <c r="L44" i="45"/>
  <c r="B44" i="46"/>
  <c r="D44" i="46" s="1"/>
  <c r="G44" i="46" s="1"/>
  <c r="L24" i="67"/>
  <c r="B24" i="45" s="1"/>
  <c r="D24" i="45" s="1"/>
  <c r="G24" i="45" s="1"/>
  <c r="L35" i="46"/>
  <c r="B35" i="47" s="1"/>
  <c r="D35" i="47" s="1"/>
  <c r="G35" i="47" s="1"/>
  <c r="L15" i="46"/>
  <c r="B15" i="47" s="1"/>
  <c r="D15" i="47" s="1"/>
  <c r="G15" i="47" s="1"/>
  <c r="L21" i="45"/>
  <c r="B21" i="46" s="1"/>
  <c r="D21" i="46" s="1"/>
  <c r="G21" i="46" s="1"/>
  <c r="L41" i="46"/>
  <c r="B41" i="47" s="1"/>
  <c r="D41" i="47" s="1"/>
  <c r="G41" i="47" s="1"/>
  <c r="L16" i="45"/>
  <c r="B16" i="46" s="1"/>
  <c r="D16" i="46" s="1"/>
  <c r="G16" i="46" s="1"/>
  <c r="L38" i="46"/>
  <c r="B38" i="47" s="1"/>
  <c r="D38" i="47" s="1"/>
  <c r="G38" i="47" s="1"/>
  <c r="L14" i="45"/>
  <c r="B14" i="46"/>
  <c r="D14" i="46" s="1"/>
  <c r="G14" i="46" s="1"/>
  <c r="L19" i="45"/>
  <c r="B19" i="46" s="1"/>
  <c r="D19" i="46" s="1"/>
  <c r="G19" i="46" s="1"/>
  <c r="L37" i="45"/>
  <c r="B37" i="46" s="1"/>
  <c r="D37" i="46" s="1"/>
  <c r="G37" i="46" s="1"/>
  <c r="L13" i="46"/>
  <c r="B13" i="47" s="1"/>
  <c r="D13" i="47" s="1"/>
  <c r="G13" i="47" s="1"/>
  <c r="L48" i="67"/>
  <c r="B48" i="45" s="1"/>
  <c r="D48" i="45" s="1"/>
  <c r="G48" i="45" s="1"/>
  <c r="L18" i="45"/>
  <c r="B18" i="46" s="1"/>
  <c r="D18" i="46" s="1"/>
  <c r="G18" i="46" s="1"/>
  <c r="L39" i="45"/>
  <c r="B39" i="46"/>
  <c r="D39" i="46" s="1"/>
  <c r="G39" i="46" s="1"/>
  <c r="L8" i="45"/>
  <c r="B8" i="46" s="1"/>
  <c r="D8" i="46" s="1"/>
  <c r="G8" i="46" s="1"/>
  <c r="L27" i="45"/>
  <c r="B27" i="46"/>
  <c r="D27" i="46" s="1"/>
  <c r="G27" i="46" s="1"/>
  <c r="L31" i="46"/>
  <c r="B31" i="47" s="1"/>
  <c r="D31" i="47" s="1"/>
  <c r="G31" i="47" s="1"/>
  <c r="L20" i="46"/>
  <c r="B20" i="47" s="1"/>
  <c r="D20" i="47" s="1"/>
  <c r="G20" i="47" s="1"/>
  <c r="L17" i="45"/>
  <c r="B17" i="46" s="1"/>
  <c r="D17" i="46" s="1"/>
  <c r="G17" i="46" s="1"/>
  <c r="L32" i="45"/>
  <c r="B32" i="46" s="1"/>
  <c r="D32" i="46" s="1"/>
  <c r="G32" i="46" s="1"/>
  <c r="L29" i="45"/>
  <c r="B29" i="46" s="1"/>
  <c r="D29" i="46" s="1"/>
  <c r="G29" i="46" s="1"/>
  <c r="L34" i="45"/>
  <c r="B34" i="46" s="1"/>
  <c r="D34" i="46" s="1"/>
  <c r="G34" i="46" s="1"/>
  <c r="L13" i="47" l="1"/>
  <c r="B13" i="48" s="1"/>
  <c r="D13" i="48" s="1"/>
  <c r="G13" i="48" s="1"/>
  <c r="L15" i="47"/>
  <c r="B15" i="48" s="1"/>
  <c r="D15" i="48" s="1"/>
  <c r="G15" i="48" s="1"/>
  <c r="L11" i="45"/>
  <c r="B11" i="46" s="1"/>
  <c r="D11" i="46" s="1"/>
  <c r="G11" i="46" s="1"/>
  <c r="L40" i="47"/>
  <c r="B40" i="48" s="1"/>
  <c r="D40" i="48" s="1"/>
  <c r="G40" i="48" s="1"/>
  <c r="L33" i="46"/>
  <c r="B33" i="47" s="1"/>
  <c r="D33" i="47" s="1"/>
  <c r="G33" i="47" s="1"/>
  <c r="L36" i="46"/>
  <c r="B36" i="47" s="1"/>
  <c r="D36" i="47" s="1"/>
  <c r="G36" i="47" s="1"/>
  <c r="L19" i="46"/>
  <c r="B19" i="47" s="1"/>
  <c r="D19" i="47" s="1"/>
  <c r="G19" i="47" s="1"/>
  <c r="L24" i="45"/>
  <c r="B24" i="46" s="1"/>
  <c r="D24" i="46" s="1"/>
  <c r="G24" i="46" s="1"/>
  <c r="L28" i="46"/>
  <c r="B28" i="47" s="1"/>
  <c r="D28" i="47" s="1"/>
  <c r="G28" i="47" s="1"/>
  <c r="L45" i="45"/>
  <c r="B45" i="46" s="1"/>
  <c r="D45" i="46" s="1"/>
  <c r="G45" i="46" s="1"/>
  <c r="L12" i="47"/>
  <c r="B12" i="48" s="1"/>
  <c r="D12" i="48" s="1"/>
  <c r="G12" i="48" s="1"/>
  <c r="L6" i="46"/>
  <c r="B6" i="47" s="1"/>
  <c r="D6" i="47" s="1"/>
  <c r="G6" i="47" s="1"/>
  <c r="L49" i="47"/>
  <c r="B49" i="48" s="1"/>
  <c r="D49" i="48" s="1"/>
  <c r="G49" i="48" s="1"/>
  <c r="L22" i="46"/>
  <c r="B22" i="47" s="1"/>
  <c r="D22" i="47" s="1"/>
  <c r="G22" i="47" s="1"/>
  <c r="L25" i="47"/>
  <c r="B25" i="48" s="1"/>
  <c r="D25" i="48" s="1"/>
  <c r="G25" i="48" s="1"/>
  <c r="L8" i="46"/>
  <c r="B8" i="47" s="1"/>
  <c r="D8" i="47" s="1"/>
  <c r="G8" i="47" s="1"/>
  <c r="L38" i="47"/>
  <c r="B38" i="48" s="1"/>
  <c r="D38" i="48" s="1"/>
  <c r="G38" i="48" s="1"/>
  <c r="L10" i="46"/>
  <c r="B10" i="47" s="1"/>
  <c r="D10" i="47" s="1"/>
  <c r="G10" i="47" s="1"/>
  <c r="L50" i="47"/>
  <c r="B50" i="48" s="1"/>
  <c r="D50" i="48" s="1"/>
  <c r="G50" i="48" s="1"/>
  <c r="L30" i="45"/>
  <c r="B30" i="46" s="1"/>
  <c r="D30" i="46" s="1"/>
  <c r="G30" i="46" s="1"/>
  <c r="L43" i="46"/>
  <c r="B43" i="47" s="1"/>
  <c r="D43" i="47" s="1"/>
  <c r="G43" i="47" s="1"/>
  <c r="L47" i="45"/>
  <c r="B47" i="46" s="1"/>
  <c r="D47" i="46" s="1"/>
  <c r="G47" i="46" s="1"/>
  <c r="L46" i="46"/>
  <c r="B46" i="47" s="1"/>
  <c r="D46" i="47" s="1"/>
  <c r="G46" i="47" s="1"/>
  <c r="L23" i="46"/>
  <c r="B23" i="47" s="1"/>
  <c r="D23" i="47" s="1"/>
  <c r="G23" i="47" s="1"/>
  <c r="L18" i="46"/>
  <c r="B18" i="47" s="1"/>
  <c r="D18" i="47" s="1"/>
  <c r="G18" i="47" s="1"/>
  <c r="L41" i="47"/>
  <c r="B41" i="48"/>
  <c r="D41" i="48" s="1"/>
  <c r="G41" i="48" s="1"/>
  <c r="L26" i="46"/>
  <c r="B26" i="47" s="1"/>
  <c r="D26" i="47" s="1"/>
  <c r="G26" i="47" s="1"/>
  <c r="L42" i="46"/>
  <c r="B42" i="47" s="1"/>
  <c r="D42" i="47" s="1"/>
  <c r="G42" i="47" s="1"/>
  <c r="L9" i="45"/>
  <c r="B9" i="46" s="1"/>
  <c r="D9" i="46" s="1"/>
  <c r="G9" i="46" s="1"/>
  <c r="L7" i="45"/>
  <c r="B7" i="46" s="1"/>
  <c r="D7" i="46" s="1"/>
  <c r="G7" i="46" s="1"/>
  <c r="L51" i="46"/>
  <c r="B51" i="47" s="1"/>
  <c r="D51" i="47" s="1"/>
  <c r="G51" i="47" s="1"/>
  <c r="L27" i="46"/>
  <c r="B27" i="47" s="1"/>
  <c r="D27" i="47" s="1"/>
  <c r="G27" i="47" s="1"/>
  <c r="L39" i="46"/>
  <c r="B39" i="47" s="1"/>
  <c r="D39" i="47" s="1"/>
  <c r="G39" i="47" s="1"/>
  <c r="L48" i="45"/>
  <c r="B48" i="46"/>
  <c r="D48" i="46" s="1"/>
  <c r="G48" i="46" s="1"/>
  <c r="L37" i="46"/>
  <c r="B37" i="47" s="1"/>
  <c r="D37" i="47" s="1"/>
  <c r="G37" i="47" s="1"/>
  <c r="L14" i="46"/>
  <c r="B14" i="47" s="1"/>
  <c r="D14" i="47" s="1"/>
  <c r="G14" i="47" s="1"/>
  <c r="L16" i="46"/>
  <c r="B16" i="47" s="1"/>
  <c r="D16" i="47" s="1"/>
  <c r="G16" i="47" s="1"/>
  <c r="L21" i="46"/>
  <c r="B21" i="47" s="1"/>
  <c r="D21" i="47" s="1"/>
  <c r="G21" i="47" s="1"/>
  <c r="L35" i="47"/>
  <c r="B35" i="48" s="1"/>
  <c r="D35" i="48" s="1"/>
  <c r="G35" i="48" s="1"/>
  <c r="L44" i="46"/>
  <c r="B44" i="47" s="1"/>
  <c r="D44" i="47" s="1"/>
  <c r="G44" i="47" s="1"/>
  <c r="L31" i="47"/>
  <c r="B31" i="48" s="1"/>
  <c r="D31" i="48" s="1"/>
  <c r="G31" i="48" s="1"/>
  <c r="L20" i="47"/>
  <c r="B20" i="48" s="1"/>
  <c r="D20" i="48" s="1"/>
  <c r="G20" i="48" s="1"/>
  <c r="L17" i="46"/>
  <c r="B17" i="47" s="1"/>
  <c r="D17" i="47" s="1"/>
  <c r="G17" i="47" s="1"/>
  <c r="L32" i="46"/>
  <c r="B32" i="47" s="1"/>
  <c r="D32" i="47" s="1"/>
  <c r="G32" i="47" s="1"/>
  <c r="L29" i="46"/>
  <c r="B29" i="47" s="1"/>
  <c r="D29" i="47" s="1"/>
  <c r="G29" i="47" s="1"/>
  <c r="L34" i="46"/>
  <c r="B34" i="47" s="1"/>
  <c r="D34" i="47" s="1"/>
  <c r="G34" i="47" s="1"/>
  <c r="L16" i="47" l="1"/>
  <c r="B16" i="48" s="1"/>
  <c r="D16" i="48" s="1"/>
  <c r="G16" i="48" s="1"/>
  <c r="L38" i="48"/>
  <c r="B38" i="49" s="1"/>
  <c r="D38" i="49" s="1"/>
  <c r="G38" i="49" s="1"/>
  <c r="L28" i="47"/>
  <c r="B28" i="48" s="1"/>
  <c r="D28" i="48" s="1"/>
  <c r="G28" i="48" s="1"/>
  <c r="L37" i="47"/>
  <c r="B37" i="48" s="1"/>
  <c r="D37" i="48" s="1"/>
  <c r="G37" i="48" s="1"/>
  <c r="L26" i="47"/>
  <c r="B26" i="48" s="1"/>
  <c r="D26" i="48" s="1"/>
  <c r="G26" i="48" s="1"/>
  <c r="L10" i="47"/>
  <c r="B10" i="48" s="1"/>
  <c r="D10" i="48" s="1"/>
  <c r="G10" i="48" s="1"/>
  <c r="L22" i="47"/>
  <c r="B22" i="48" s="1"/>
  <c r="D22" i="48" s="1"/>
  <c r="G22" i="48" s="1"/>
  <c r="L45" i="46"/>
  <c r="B45" i="47" s="1"/>
  <c r="D45" i="47" s="1"/>
  <c r="G45" i="47" s="1"/>
  <c r="L36" i="47"/>
  <c r="B36" i="48" s="1"/>
  <c r="D36" i="48" s="1"/>
  <c r="G36" i="48" s="1"/>
  <c r="L15" i="48"/>
  <c r="B15" i="49" s="1"/>
  <c r="D15" i="49" s="1"/>
  <c r="G15" i="49" s="1"/>
  <c r="L43" i="47"/>
  <c r="B43" i="48" s="1"/>
  <c r="D43" i="48" s="1"/>
  <c r="G43" i="48" s="1"/>
  <c r="L13" i="48"/>
  <c r="B13" i="49" s="1"/>
  <c r="D13" i="49" s="1"/>
  <c r="G13" i="49" s="1"/>
  <c r="L39" i="47"/>
  <c r="B39" i="48" s="1"/>
  <c r="D39" i="48" s="1"/>
  <c r="G39" i="48" s="1"/>
  <c r="L18" i="47"/>
  <c r="B18" i="48" s="1"/>
  <c r="D18" i="48" s="1"/>
  <c r="G18" i="48" s="1"/>
  <c r="L50" i="48"/>
  <c r="B50" i="49" s="1"/>
  <c r="D50" i="49" s="1"/>
  <c r="G50" i="49" s="1"/>
  <c r="L25" i="48"/>
  <c r="B25" i="49" s="1"/>
  <c r="D25" i="49" s="1"/>
  <c r="G25" i="49" s="1"/>
  <c r="L12" i="48"/>
  <c r="B12" i="49" s="1"/>
  <c r="D12" i="49" s="1"/>
  <c r="G12" i="49" s="1"/>
  <c r="L19" i="47"/>
  <c r="B19" i="48" s="1"/>
  <c r="D19" i="48" s="1"/>
  <c r="G19" i="48" s="1"/>
  <c r="L11" i="46"/>
  <c r="B11" i="47" s="1"/>
  <c r="D11" i="47" s="1"/>
  <c r="G11" i="47" s="1"/>
  <c r="L9" i="46"/>
  <c r="B9" i="47" s="1"/>
  <c r="D9" i="47" s="1"/>
  <c r="G9" i="47" s="1"/>
  <c r="L49" i="48"/>
  <c r="B49" i="49" s="1"/>
  <c r="D49" i="49" s="1"/>
  <c r="G49" i="49" s="1"/>
  <c r="L33" i="47"/>
  <c r="B33" i="48" s="1"/>
  <c r="D33" i="48" s="1"/>
  <c r="G33" i="48" s="1"/>
  <c r="L35" i="48"/>
  <c r="B35" i="49" s="1"/>
  <c r="D35" i="49" s="1"/>
  <c r="G35" i="49" s="1"/>
  <c r="L51" i="47"/>
  <c r="B51" i="48" s="1"/>
  <c r="D51" i="48" s="1"/>
  <c r="G51" i="48" s="1"/>
  <c r="L46" i="47"/>
  <c r="B46" i="48" s="1"/>
  <c r="D46" i="48" s="1"/>
  <c r="G46" i="48" s="1"/>
  <c r="L30" i="46"/>
  <c r="B30" i="47" s="1"/>
  <c r="D30" i="47" s="1"/>
  <c r="G30" i="47" s="1"/>
  <c r="L8" i="47"/>
  <c r="B8" i="48" s="1"/>
  <c r="D8" i="48" s="1"/>
  <c r="G8" i="48" s="1"/>
  <c r="L6" i="47"/>
  <c r="B6" i="48" s="1"/>
  <c r="D6" i="48" s="1"/>
  <c r="G6" i="48" s="1"/>
  <c r="L24" i="46"/>
  <c r="B24" i="47" s="1"/>
  <c r="D24" i="47" s="1"/>
  <c r="G24" i="47" s="1"/>
  <c r="L40" i="48"/>
  <c r="B40" i="49"/>
  <c r="D40" i="49" s="1"/>
  <c r="G40" i="49" s="1"/>
  <c r="L44" i="47"/>
  <c r="B44" i="48" s="1"/>
  <c r="D44" i="48" s="1"/>
  <c r="G44" i="48" s="1"/>
  <c r="L21" i="47"/>
  <c r="B21" i="48"/>
  <c r="D21" i="48" s="1"/>
  <c r="G21" i="48" s="1"/>
  <c r="L14" i="47"/>
  <c r="B14" i="48" s="1"/>
  <c r="D14" i="48" s="1"/>
  <c r="G14" i="48" s="1"/>
  <c r="L48" i="46"/>
  <c r="B48" i="47" s="1"/>
  <c r="D48" i="47" s="1"/>
  <c r="G48" i="47" s="1"/>
  <c r="L27" i="47"/>
  <c r="B27" i="48" s="1"/>
  <c r="D27" i="48" s="1"/>
  <c r="G27" i="48" s="1"/>
  <c r="L7" i="46"/>
  <c r="B7" i="47" s="1"/>
  <c r="D7" i="47" s="1"/>
  <c r="G7" i="47" s="1"/>
  <c r="L42" i="47"/>
  <c r="B42" i="48" s="1"/>
  <c r="D42" i="48" s="1"/>
  <c r="G42" i="48" s="1"/>
  <c r="L41" i="48"/>
  <c r="B41" i="49"/>
  <c r="D41" i="49" s="1"/>
  <c r="G41" i="49" s="1"/>
  <c r="L23" i="47"/>
  <c r="B23" i="48" s="1"/>
  <c r="D23" i="48" s="1"/>
  <c r="G23" i="48" s="1"/>
  <c r="L47" i="46"/>
  <c r="B47" i="47"/>
  <c r="D47" i="47" s="1"/>
  <c r="G47" i="47" s="1"/>
  <c r="L31" i="48"/>
  <c r="B31" i="49" s="1"/>
  <c r="D31" i="49" s="1"/>
  <c r="G31" i="49" s="1"/>
  <c r="L20" i="48"/>
  <c r="B20" i="49" s="1"/>
  <c r="D20" i="49" s="1"/>
  <c r="G20" i="49" s="1"/>
  <c r="L17" i="47"/>
  <c r="B17" i="48" s="1"/>
  <c r="D17" i="48" s="1"/>
  <c r="G17" i="48" s="1"/>
  <c r="L32" i="47"/>
  <c r="B32" i="48" s="1"/>
  <c r="D32" i="48" s="1"/>
  <c r="G32" i="48" s="1"/>
  <c r="L29" i="47"/>
  <c r="B29" i="48" s="1"/>
  <c r="D29" i="48" s="1"/>
  <c r="G29" i="48" s="1"/>
  <c r="L34" i="47"/>
  <c r="B34" i="48" s="1"/>
  <c r="D34" i="48" s="1"/>
  <c r="G34" i="48" s="1"/>
  <c r="L14" i="48" l="1"/>
  <c r="B14" i="49" s="1"/>
  <c r="D14" i="49" s="1"/>
  <c r="G14" i="49" s="1"/>
  <c r="L46" i="48"/>
  <c r="B46" i="49" s="1"/>
  <c r="D46" i="49" s="1"/>
  <c r="G46" i="49" s="1"/>
  <c r="L49" i="49"/>
  <c r="B49" i="68" s="1"/>
  <c r="D49" i="68" s="1"/>
  <c r="G49" i="68" s="1"/>
  <c r="L12" i="49"/>
  <c r="B12" i="68" s="1"/>
  <c r="D12" i="68" s="1"/>
  <c r="G12" i="68" s="1"/>
  <c r="L26" i="48"/>
  <c r="B26" i="49" s="1"/>
  <c r="D26" i="49" s="1"/>
  <c r="G26" i="49" s="1"/>
  <c r="L16" i="48"/>
  <c r="B16" i="49" s="1"/>
  <c r="D16" i="49" s="1"/>
  <c r="G16" i="49" s="1"/>
  <c r="L23" i="48"/>
  <c r="B23" i="49" s="1"/>
  <c r="D23" i="49" s="1"/>
  <c r="G23" i="49" s="1"/>
  <c r="L44" i="48"/>
  <c r="B44" i="49" s="1"/>
  <c r="D44" i="49" s="1"/>
  <c r="G44" i="49" s="1"/>
  <c r="L33" i="48"/>
  <c r="B33" i="49" s="1"/>
  <c r="D33" i="49" s="1"/>
  <c r="G33" i="49" s="1"/>
  <c r="L19" i="48"/>
  <c r="B19" i="49" s="1"/>
  <c r="D19" i="49" s="1"/>
  <c r="G19" i="49" s="1"/>
  <c r="L18" i="48"/>
  <c r="B18" i="49" s="1"/>
  <c r="D18" i="49" s="1"/>
  <c r="G18" i="49" s="1"/>
  <c r="L15" i="49"/>
  <c r="B15" i="68" s="1"/>
  <c r="D15" i="68" s="1"/>
  <c r="G15" i="68" s="1"/>
  <c r="L10" i="48"/>
  <c r="B10" i="49" s="1"/>
  <c r="D10" i="49" s="1"/>
  <c r="G10" i="49" s="1"/>
  <c r="L38" i="49"/>
  <c r="B38" i="68" s="1"/>
  <c r="D38" i="68" s="1"/>
  <c r="G38" i="68" s="1"/>
  <c r="L36" i="48"/>
  <c r="B36" i="49" s="1"/>
  <c r="D36" i="49" s="1"/>
  <c r="G36" i="49" s="1"/>
  <c r="L42" i="48"/>
  <c r="B42" i="49" s="1"/>
  <c r="D42" i="49" s="1"/>
  <c r="G42" i="49" s="1"/>
  <c r="L24" i="47"/>
  <c r="B24" i="48" s="1"/>
  <c r="D24" i="48" s="1"/>
  <c r="G24" i="48" s="1"/>
  <c r="L35" i="49"/>
  <c r="B35" i="68" s="1"/>
  <c r="D35" i="68" s="1"/>
  <c r="G35" i="68" s="1"/>
  <c r="L11" i="47"/>
  <c r="B11" i="48" s="1"/>
  <c r="D11" i="48" s="1"/>
  <c r="G11" i="48" s="1"/>
  <c r="L50" i="49"/>
  <c r="B50" i="68" s="1"/>
  <c r="D50" i="68" s="1"/>
  <c r="G50" i="68" s="1"/>
  <c r="L43" i="48"/>
  <c r="B43" i="49" s="1"/>
  <c r="D43" i="49" s="1"/>
  <c r="G43" i="49" s="1"/>
  <c r="L22" i="48"/>
  <c r="B22" i="49" s="1"/>
  <c r="D22" i="49" s="1"/>
  <c r="G22" i="49" s="1"/>
  <c r="L28" i="48"/>
  <c r="B28" i="49" s="1"/>
  <c r="D28" i="49" s="1"/>
  <c r="G28" i="49" s="1"/>
  <c r="L39" i="48"/>
  <c r="B39" i="49" s="1"/>
  <c r="D39" i="49" s="1"/>
  <c r="G39" i="49" s="1"/>
  <c r="L27" i="48"/>
  <c r="B27" i="49" s="1"/>
  <c r="D27" i="49" s="1"/>
  <c r="G27" i="49" s="1"/>
  <c r="L8" i="48"/>
  <c r="B8" i="49"/>
  <c r="D8" i="49" s="1"/>
  <c r="G8" i="49" s="1"/>
  <c r="L51" i="48"/>
  <c r="B51" i="49" s="1"/>
  <c r="D51" i="49" s="1"/>
  <c r="G51" i="49" s="1"/>
  <c r="L9" i="47"/>
  <c r="B9" i="48" s="1"/>
  <c r="D9" i="48" s="1"/>
  <c r="G9" i="48" s="1"/>
  <c r="L25" i="49"/>
  <c r="B25" i="68" s="1"/>
  <c r="D25" i="68" s="1"/>
  <c r="G25" i="68" s="1"/>
  <c r="L13" i="49"/>
  <c r="B13" i="68" s="1"/>
  <c r="D13" i="68" s="1"/>
  <c r="G13" i="68" s="1"/>
  <c r="L45" i="47"/>
  <c r="B45" i="48" s="1"/>
  <c r="D45" i="48" s="1"/>
  <c r="G45" i="48" s="1"/>
  <c r="L37" i="48"/>
  <c r="B37" i="49" s="1"/>
  <c r="D37" i="49" s="1"/>
  <c r="G37" i="49" s="1"/>
  <c r="L47" i="47"/>
  <c r="B47" i="48" s="1"/>
  <c r="D47" i="48" s="1"/>
  <c r="G47" i="48" s="1"/>
  <c r="L41" i="49"/>
  <c r="B41" i="68"/>
  <c r="D41" i="68" s="1"/>
  <c r="G41" i="68" s="1"/>
  <c r="L7" i="47"/>
  <c r="B7" i="48" s="1"/>
  <c r="D7" i="48" s="1"/>
  <c r="G7" i="48" s="1"/>
  <c r="L48" i="47"/>
  <c r="B48" i="48" s="1"/>
  <c r="D48" i="48" s="1"/>
  <c r="G48" i="48" s="1"/>
  <c r="L21" i="48"/>
  <c r="B21" i="49" s="1"/>
  <c r="D21" i="49" s="1"/>
  <c r="G21" i="49" s="1"/>
  <c r="L40" i="49"/>
  <c r="B40" i="68" s="1"/>
  <c r="D40" i="68" s="1"/>
  <c r="G40" i="68" s="1"/>
  <c r="L6" i="48"/>
  <c r="B6" i="49" s="1"/>
  <c r="D6" i="49" s="1"/>
  <c r="G6" i="49" s="1"/>
  <c r="L30" i="47"/>
  <c r="B30" i="48" s="1"/>
  <c r="D30" i="48" s="1"/>
  <c r="G30" i="48" s="1"/>
  <c r="L31" i="49"/>
  <c r="B31" i="68" s="1"/>
  <c r="D31" i="68" s="1"/>
  <c r="G31" i="68" s="1"/>
  <c r="L20" i="49"/>
  <c r="B20" i="68" s="1"/>
  <c r="D20" i="68" s="1"/>
  <c r="G20" i="68" s="1"/>
  <c r="L17" i="48"/>
  <c r="B17" i="49" s="1"/>
  <c r="D17" i="49" s="1"/>
  <c r="G17" i="49" s="1"/>
  <c r="L32" i="48"/>
  <c r="B32" i="49" s="1"/>
  <c r="D32" i="49" s="1"/>
  <c r="G32" i="49" s="1"/>
  <c r="L29" i="48"/>
  <c r="B29" i="49" s="1"/>
  <c r="D29" i="49" s="1"/>
  <c r="G29" i="49" s="1"/>
  <c r="L34" i="48"/>
  <c r="B34" i="49" s="1"/>
  <c r="D34" i="49" s="1"/>
  <c r="G34" i="49" s="1"/>
  <c r="L25" i="68" l="1"/>
  <c r="B25" i="69" s="1"/>
  <c r="D25" i="69" s="1"/>
  <c r="G25" i="69" s="1"/>
  <c r="L43" i="49"/>
  <c r="B43" i="68" s="1"/>
  <c r="D43" i="68" s="1"/>
  <c r="G43" i="68" s="1"/>
  <c r="L33" i="49"/>
  <c r="B33" i="68" s="1"/>
  <c r="D33" i="68" s="1"/>
  <c r="G33" i="68" s="1"/>
  <c r="L26" i="49"/>
  <c r="B26" i="68" s="1"/>
  <c r="D26" i="68" s="1"/>
  <c r="G26" i="68" s="1"/>
  <c r="L14" i="49"/>
  <c r="B14" i="68" s="1"/>
  <c r="D14" i="68" s="1"/>
  <c r="G14" i="68" s="1"/>
  <c r="L7" i="48"/>
  <c r="B7" i="49" s="1"/>
  <c r="D7" i="49" s="1"/>
  <c r="G7" i="49" s="1"/>
  <c r="L51" i="49"/>
  <c r="B51" i="68" s="1"/>
  <c r="D51" i="68" s="1"/>
  <c r="G51" i="68" s="1"/>
  <c r="L35" i="68"/>
  <c r="B35" i="69" s="1"/>
  <c r="D35" i="69" s="1"/>
  <c r="G35" i="69" s="1"/>
  <c r="L38" i="68"/>
  <c r="B38" i="69" s="1"/>
  <c r="D38" i="69" s="1"/>
  <c r="G38" i="69" s="1"/>
  <c r="L19" i="49"/>
  <c r="B19" i="68" s="1"/>
  <c r="D19" i="68" s="1"/>
  <c r="G19" i="68" s="1"/>
  <c r="L16" i="49"/>
  <c r="B16" i="68" s="1"/>
  <c r="D16" i="68" s="1"/>
  <c r="G16" i="68" s="1"/>
  <c r="L46" i="49"/>
  <c r="B46" i="68" s="1"/>
  <c r="D46" i="68" s="1"/>
  <c r="G46" i="68" s="1"/>
  <c r="L10" i="49"/>
  <c r="B10" i="68" s="1"/>
  <c r="D10" i="68" s="1"/>
  <c r="G10" i="68" s="1"/>
  <c r="L47" i="48"/>
  <c r="B47" i="49" s="1"/>
  <c r="D47" i="49" s="1"/>
  <c r="G47" i="49" s="1"/>
  <c r="L27" i="49"/>
  <c r="B27" i="68" s="1"/>
  <c r="D27" i="68" s="1"/>
  <c r="G27" i="68" s="1"/>
  <c r="L11" i="48"/>
  <c r="B11" i="49" s="1"/>
  <c r="D11" i="49" s="1"/>
  <c r="G11" i="49" s="1"/>
  <c r="L36" i="49"/>
  <c r="B36" i="68" s="1"/>
  <c r="D36" i="68" s="1"/>
  <c r="G36" i="68" s="1"/>
  <c r="L18" i="49"/>
  <c r="B18" i="68" s="1"/>
  <c r="D18" i="68" s="1"/>
  <c r="G18" i="68" s="1"/>
  <c r="L23" i="49"/>
  <c r="B23" i="68" s="1"/>
  <c r="D23" i="68" s="1"/>
  <c r="G23" i="68" s="1"/>
  <c r="L49" i="68"/>
  <c r="B49" i="69" s="1"/>
  <c r="D49" i="69" s="1"/>
  <c r="G49" i="69" s="1"/>
  <c r="L21" i="49"/>
  <c r="B21" i="68" s="1"/>
  <c r="D21" i="68" s="1"/>
  <c r="G21" i="68" s="1"/>
  <c r="L24" i="48"/>
  <c r="B24" i="49" s="1"/>
  <c r="D24" i="49" s="1"/>
  <c r="G24" i="49" s="1"/>
  <c r="L6" i="49"/>
  <c r="B6" i="68" s="1"/>
  <c r="D6" i="68" s="1"/>
  <c r="G6" i="68" s="1"/>
  <c r="L45" i="48"/>
  <c r="B45" i="49" s="1"/>
  <c r="D45" i="49" s="1"/>
  <c r="G45" i="49" s="1"/>
  <c r="L28" i="49"/>
  <c r="B28" i="68" s="1"/>
  <c r="D28" i="68" s="1"/>
  <c r="G28" i="68" s="1"/>
  <c r="L50" i="68"/>
  <c r="B50" i="69" s="1"/>
  <c r="D50" i="69" s="1"/>
  <c r="G50" i="69" s="1"/>
  <c r="L42" i="49"/>
  <c r="B42" i="68" s="1"/>
  <c r="D42" i="68" s="1"/>
  <c r="G42" i="68" s="1"/>
  <c r="L15" i="68"/>
  <c r="B15" i="69" s="1"/>
  <c r="D15" i="69" s="1"/>
  <c r="G15" i="69" s="1"/>
  <c r="L44" i="49"/>
  <c r="B44" i="68" s="1"/>
  <c r="D44" i="68" s="1"/>
  <c r="G44" i="68" s="1"/>
  <c r="L12" i="68"/>
  <c r="B12" i="69" s="1"/>
  <c r="D12" i="69" s="1"/>
  <c r="G12" i="69" s="1"/>
  <c r="L30" i="48"/>
  <c r="B30" i="49" s="1"/>
  <c r="D30" i="49" s="1"/>
  <c r="G30" i="49" s="1"/>
  <c r="L40" i="68"/>
  <c r="B40" i="69" s="1"/>
  <c r="D40" i="69" s="1"/>
  <c r="G40" i="69" s="1"/>
  <c r="L48" i="48"/>
  <c r="B48" i="49" s="1"/>
  <c r="D48" i="49" s="1"/>
  <c r="G48" i="49" s="1"/>
  <c r="L41" i="68"/>
  <c r="B41" i="69"/>
  <c r="D41" i="69" s="1"/>
  <c r="G41" i="69" s="1"/>
  <c r="L37" i="49"/>
  <c r="B37" i="68" s="1"/>
  <c r="D37" i="68" s="1"/>
  <c r="G37" i="68" s="1"/>
  <c r="L13" i="68"/>
  <c r="B13" i="69" s="1"/>
  <c r="D13" i="69" s="1"/>
  <c r="G13" i="69" s="1"/>
  <c r="L9" i="48"/>
  <c r="B9" i="49" s="1"/>
  <c r="D9" i="49" s="1"/>
  <c r="G9" i="49" s="1"/>
  <c r="L8" i="49"/>
  <c r="B8" i="68"/>
  <c r="D8" i="68" s="1"/>
  <c r="G8" i="68" s="1"/>
  <c r="L39" i="49"/>
  <c r="B39" i="68" s="1"/>
  <c r="D39" i="68" s="1"/>
  <c r="G39" i="68" s="1"/>
  <c r="L22" i="49"/>
  <c r="B22" i="68" s="1"/>
  <c r="D22" i="68" s="1"/>
  <c r="G22" i="68" s="1"/>
  <c r="L31" i="68"/>
  <c r="B31" i="69" s="1"/>
  <c r="D31" i="69" s="1"/>
  <c r="G31" i="69" s="1"/>
  <c r="L20" i="68"/>
  <c r="B20" i="69" s="1"/>
  <c r="D20" i="69" s="1"/>
  <c r="G20" i="69" s="1"/>
  <c r="L17" i="49"/>
  <c r="B17" i="68" s="1"/>
  <c r="D17" i="68" s="1"/>
  <c r="G17" i="68" s="1"/>
  <c r="L32" i="49"/>
  <c r="B32" i="68" s="1"/>
  <c r="D32" i="68" s="1"/>
  <c r="G32" i="68" s="1"/>
  <c r="L29" i="49"/>
  <c r="B29" i="68" s="1"/>
  <c r="D29" i="68" s="1"/>
  <c r="G29" i="68" s="1"/>
  <c r="L34" i="49"/>
  <c r="B34" i="68" s="1"/>
  <c r="D34" i="68" s="1"/>
  <c r="G34" i="68" s="1"/>
  <c r="L28" i="68" l="1"/>
  <c r="B28" i="69" s="1"/>
  <c r="D28" i="69" s="1"/>
  <c r="G28" i="69" s="1"/>
  <c r="L10" i="68"/>
  <c r="B10" i="69" s="1"/>
  <c r="D10" i="69" s="1"/>
  <c r="G10" i="69" s="1"/>
  <c r="L25" i="69"/>
  <c r="B25" i="52" s="1"/>
  <c r="D25" i="52" s="1"/>
  <c r="G25" i="52" s="1"/>
  <c r="L48" i="49"/>
  <c r="B48" i="68" s="1"/>
  <c r="D48" i="68" s="1"/>
  <c r="G48" i="68" s="1"/>
  <c r="L12" i="69"/>
  <c r="B12" i="52" s="1"/>
  <c r="D12" i="52" s="1"/>
  <c r="G12" i="52" s="1"/>
  <c r="L50" i="69"/>
  <c r="B50" i="52" s="1"/>
  <c r="D50" i="52" s="1"/>
  <c r="G50" i="52" s="1"/>
  <c r="L24" i="49"/>
  <c r="B24" i="68" s="1"/>
  <c r="D24" i="68" s="1"/>
  <c r="G24" i="68" s="1"/>
  <c r="L18" i="68"/>
  <c r="B18" i="69" s="1"/>
  <c r="D18" i="69" s="1"/>
  <c r="G18" i="69" s="1"/>
  <c r="L47" i="49"/>
  <c r="B47" i="68" s="1"/>
  <c r="D47" i="68" s="1"/>
  <c r="G47" i="68" s="1"/>
  <c r="L19" i="68"/>
  <c r="B19" i="69" s="1"/>
  <c r="D19" i="69" s="1"/>
  <c r="G19" i="69" s="1"/>
  <c r="L7" i="49"/>
  <c r="B7" i="68" s="1"/>
  <c r="D7" i="68" s="1"/>
  <c r="G7" i="68" s="1"/>
  <c r="L43" i="68"/>
  <c r="B43" i="69" s="1"/>
  <c r="D43" i="69" s="1"/>
  <c r="G43" i="69" s="1"/>
  <c r="L37" i="68"/>
  <c r="B37" i="69" s="1"/>
  <c r="D37" i="69" s="1"/>
  <c r="G37" i="69" s="1"/>
  <c r="L21" i="68"/>
  <c r="B21" i="69" s="1"/>
  <c r="D21" i="69" s="1"/>
  <c r="G21" i="69" s="1"/>
  <c r="L38" i="69"/>
  <c r="B38" i="52" s="1"/>
  <c r="D38" i="52" s="1"/>
  <c r="G38" i="52" s="1"/>
  <c r="L30" i="49"/>
  <c r="B30" i="68" s="1"/>
  <c r="D30" i="68" s="1"/>
  <c r="G30" i="68" s="1"/>
  <c r="L42" i="68"/>
  <c r="B42" i="69" s="1"/>
  <c r="D42" i="69" s="1"/>
  <c r="G42" i="69" s="1"/>
  <c r="L6" i="68"/>
  <c r="B6" i="69" s="1"/>
  <c r="D6" i="69" s="1"/>
  <c r="G6" i="69" s="1"/>
  <c r="L23" i="68"/>
  <c r="B23" i="69" s="1"/>
  <c r="D23" i="69" s="1"/>
  <c r="G23" i="69" s="1"/>
  <c r="L27" i="68"/>
  <c r="B27" i="69" s="1"/>
  <c r="D27" i="69" s="1"/>
  <c r="G27" i="69" s="1"/>
  <c r="L16" i="68"/>
  <c r="B16" i="69" s="1"/>
  <c r="D16" i="69" s="1"/>
  <c r="G16" i="69" s="1"/>
  <c r="L51" i="68"/>
  <c r="B51" i="69" s="1"/>
  <c r="D51" i="69" s="1"/>
  <c r="G51" i="69" s="1"/>
  <c r="L33" i="68"/>
  <c r="B33" i="69" s="1"/>
  <c r="D33" i="69" s="1"/>
  <c r="G33" i="69" s="1"/>
  <c r="L44" i="68"/>
  <c r="B44" i="69" s="1"/>
  <c r="D44" i="69" s="1"/>
  <c r="G44" i="69" s="1"/>
  <c r="L36" i="68"/>
  <c r="B36" i="69" s="1"/>
  <c r="D36" i="69" s="1"/>
  <c r="G36" i="69" s="1"/>
  <c r="L14" i="68"/>
  <c r="B14" i="69" s="1"/>
  <c r="D14" i="69" s="1"/>
  <c r="G14" i="69" s="1"/>
  <c r="L39" i="68"/>
  <c r="B39" i="69" s="1"/>
  <c r="D39" i="69" s="1"/>
  <c r="G39" i="69" s="1"/>
  <c r="L9" i="49"/>
  <c r="B9" i="68" s="1"/>
  <c r="D9" i="68" s="1"/>
  <c r="G9" i="68" s="1"/>
  <c r="L15" i="69"/>
  <c r="B15" i="52" s="1"/>
  <c r="D15" i="52" s="1"/>
  <c r="G15" i="52" s="1"/>
  <c r="L45" i="49"/>
  <c r="B45" i="68" s="1"/>
  <c r="D45" i="68" s="1"/>
  <c r="G45" i="68" s="1"/>
  <c r="L49" i="69"/>
  <c r="B49" i="52" s="1"/>
  <c r="D49" i="52" s="1"/>
  <c r="G49" i="52" s="1"/>
  <c r="L11" i="49"/>
  <c r="B11" i="68" s="1"/>
  <c r="D11" i="68" s="1"/>
  <c r="G11" i="68" s="1"/>
  <c r="L46" i="68"/>
  <c r="B46" i="69" s="1"/>
  <c r="D46" i="69" s="1"/>
  <c r="G46" i="69" s="1"/>
  <c r="L35" i="69"/>
  <c r="B35" i="52"/>
  <c r="D35" i="52" s="1"/>
  <c r="G35" i="52" s="1"/>
  <c r="L26" i="68"/>
  <c r="B26" i="69" s="1"/>
  <c r="D26" i="69" s="1"/>
  <c r="G26" i="69" s="1"/>
  <c r="L22" i="68"/>
  <c r="B22" i="69" s="1"/>
  <c r="D22" i="69" s="1"/>
  <c r="G22" i="69" s="1"/>
  <c r="L8" i="68"/>
  <c r="B8" i="69" s="1"/>
  <c r="D8" i="69" s="1"/>
  <c r="G8" i="69" s="1"/>
  <c r="L13" i="69"/>
  <c r="B13" i="52" s="1"/>
  <c r="D13" i="52" s="1"/>
  <c r="G13" i="52" s="1"/>
  <c r="L41" i="69"/>
  <c r="B41" i="52" s="1"/>
  <c r="D41" i="52" s="1"/>
  <c r="G41" i="52" s="1"/>
  <c r="L40" i="69"/>
  <c r="B40" i="52" s="1"/>
  <c r="D40" i="52" s="1"/>
  <c r="G40" i="52" s="1"/>
  <c r="L31" i="69"/>
  <c r="B31" i="52" s="1"/>
  <c r="D31" i="52" s="1"/>
  <c r="G31" i="52" s="1"/>
  <c r="L20" i="69"/>
  <c r="B20" i="52" s="1"/>
  <c r="D20" i="52" s="1"/>
  <c r="G20" i="52" s="1"/>
  <c r="L17" i="68"/>
  <c r="B17" i="69" s="1"/>
  <c r="D17" i="69" s="1"/>
  <c r="G17" i="69" s="1"/>
  <c r="L32" i="68"/>
  <c r="B32" i="69" s="1"/>
  <c r="D32" i="69" s="1"/>
  <c r="G32" i="69" s="1"/>
  <c r="L29" i="68"/>
  <c r="B29" i="69" s="1"/>
  <c r="D29" i="69" s="1"/>
  <c r="G29" i="69" s="1"/>
  <c r="L34" i="68"/>
  <c r="B34" i="69" s="1"/>
  <c r="D34" i="69" s="1"/>
  <c r="G34" i="69" s="1"/>
  <c r="L15" i="52" l="1"/>
  <c r="B15" i="53" s="1"/>
  <c r="D15" i="53" s="1"/>
  <c r="G15" i="53" s="1"/>
  <c r="L15" i="53" s="1"/>
  <c r="L42" i="69"/>
  <c r="B42" i="52" s="1"/>
  <c r="D42" i="52" s="1"/>
  <c r="G42" i="52" s="1"/>
  <c r="L12" i="52"/>
  <c r="B12" i="53" s="1"/>
  <c r="D12" i="53" s="1"/>
  <c r="G12" i="53" s="1"/>
  <c r="L12" i="53" s="1"/>
  <c r="L28" i="69"/>
  <c r="B28" i="52" s="1"/>
  <c r="D28" i="52" s="1"/>
  <c r="G28" i="52" s="1"/>
  <c r="L26" i="69"/>
  <c r="B26" i="52" s="1"/>
  <c r="D26" i="52" s="1"/>
  <c r="G26" i="52" s="1"/>
  <c r="L14" i="69"/>
  <c r="B14" i="52" s="1"/>
  <c r="D14" i="52" s="1"/>
  <c r="G14" i="52" s="1"/>
  <c r="L51" i="69"/>
  <c r="B51" i="52" s="1"/>
  <c r="D51" i="52" s="1"/>
  <c r="G51" i="52" s="1"/>
  <c r="L6" i="69"/>
  <c r="B6" i="52" s="1"/>
  <c r="D6" i="52" s="1"/>
  <c r="G6" i="52" s="1"/>
  <c r="L21" i="69"/>
  <c r="B21" i="52" s="1"/>
  <c r="D21" i="52" s="1"/>
  <c r="G21" i="52" s="1"/>
  <c r="L19" i="69"/>
  <c r="B19" i="52" s="1"/>
  <c r="D19" i="52" s="1"/>
  <c r="G19" i="52" s="1"/>
  <c r="L50" i="52"/>
  <c r="B50" i="53" s="1"/>
  <c r="D50" i="53" s="1"/>
  <c r="G50" i="53" s="1"/>
  <c r="L50" i="53" s="1"/>
  <c r="L10" i="69"/>
  <c r="B10" i="52" s="1"/>
  <c r="D10" i="52" s="1"/>
  <c r="G10" i="52" s="1"/>
  <c r="L16" i="69"/>
  <c r="B16" i="52" s="1"/>
  <c r="D16" i="52" s="1"/>
  <c r="G16" i="52" s="1"/>
  <c r="L47" i="68"/>
  <c r="B47" i="69" s="1"/>
  <c r="D47" i="69" s="1"/>
  <c r="G47" i="69" s="1"/>
  <c r="L46" i="69"/>
  <c r="B46" i="52" s="1"/>
  <c r="D46" i="52" s="1"/>
  <c r="G46" i="52" s="1"/>
  <c r="L39" i="69"/>
  <c r="B39" i="52" s="1"/>
  <c r="D39" i="52" s="1"/>
  <c r="G39" i="52" s="1"/>
  <c r="L33" i="69"/>
  <c r="B33" i="52" s="1"/>
  <c r="D33" i="52" s="1"/>
  <c r="G33" i="52" s="1"/>
  <c r="L23" i="69"/>
  <c r="B23" i="52" s="1"/>
  <c r="D23" i="52" s="1"/>
  <c r="G23" i="52" s="1"/>
  <c r="L38" i="52"/>
  <c r="B38" i="53" s="1"/>
  <c r="D38" i="53" s="1"/>
  <c r="G38" i="53" s="1"/>
  <c r="L38" i="53" s="1"/>
  <c r="L7" i="68"/>
  <c r="B7" i="69" s="1"/>
  <c r="D7" i="69" s="1"/>
  <c r="G7" i="69" s="1"/>
  <c r="L24" i="68"/>
  <c r="B24" i="69" s="1"/>
  <c r="D24" i="69" s="1"/>
  <c r="G24" i="69" s="1"/>
  <c r="L25" i="52"/>
  <c r="B25" i="53" s="1"/>
  <c r="D25" i="53" s="1"/>
  <c r="G25" i="53" s="1"/>
  <c r="L25" i="53" s="1"/>
  <c r="L8" i="69"/>
  <c r="B8" i="52" s="1"/>
  <c r="D8" i="52" s="1"/>
  <c r="G8" i="52" s="1"/>
  <c r="L36" i="69"/>
  <c r="B36" i="52" s="1"/>
  <c r="D36" i="52" s="1"/>
  <c r="G36" i="52" s="1"/>
  <c r="L37" i="69"/>
  <c r="B37" i="52" s="1"/>
  <c r="D37" i="52" s="1"/>
  <c r="G37" i="52" s="1"/>
  <c r="L41" i="52"/>
  <c r="B41" i="53" s="1"/>
  <c r="D41" i="53" s="1"/>
  <c r="G41" i="53" s="1"/>
  <c r="L41" i="53" s="1"/>
  <c r="L49" i="52"/>
  <c r="B49" i="53" s="1"/>
  <c r="D49" i="53" s="1"/>
  <c r="G49" i="53" s="1"/>
  <c r="L49" i="53" s="1"/>
  <c r="L9" i="68"/>
  <c r="B9" i="69" s="1"/>
  <c r="D9" i="69" s="1"/>
  <c r="G9" i="69" s="1"/>
  <c r="L44" i="69"/>
  <c r="B44" i="52" s="1"/>
  <c r="D44" i="52" s="1"/>
  <c r="G44" i="52" s="1"/>
  <c r="L27" i="69"/>
  <c r="B27" i="52" s="1"/>
  <c r="D27" i="52" s="1"/>
  <c r="G27" i="52" s="1"/>
  <c r="L30" i="68"/>
  <c r="B30" i="69" s="1"/>
  <c r="D30" i="69" s="1"/>
  <c r="G30" i="69" s="1"/>
  <c r="L43" i="69"/>
  <c r="B43" i="52" s="1"/>
  <c r="D43" i="52" s="1"/>
  <c r="G43" i="52" s="1"/>
  <c r="L18" i="69"/>
  <c r="B18" i="52" s="1"/>
  <c r="D18" i="52" s="1"/>
  <c r="G18" i="52" s="1"/>
  <c r="L48" i="68"/>
  <c r="B48" i="69"/>
  <c r="D48" i="69" s="1"/>
  <c r="G48" i="69" s="1"/>
  <c r="L40" i="52"/>
  <c r="B40" i="53" s="1"/>
  <c r="D40" i="53" s="1"/>
  <c r="G40" i="53" s="1"/>
  <c r="L40" i="53" s="1"/>
  <c r="L13" i="52"/>
  <c r="B13" i="53"/>
  <c r="D13" i="53" s="1"/>
  <c r="G13" i="53" s="1"/>
  <c r="L13" i="53" s="1"/>
  <c r="L22" i="69"/>
  <c r="B22" i="52" s="1"/>
  <c r="D22" i="52" s="1"/>
  <c r="G22" i="52" s="1"/>
  <c r="L35" i="52"/>
  <c r="B35" i="53" s="1"/>
  <c r="D35" i="53" s="1"/>
  <c r="G35" i="53" s="1"/>
  <c r="L35" i="53" s="1"/>
  <c r="L11" i="68"/>
  <c r="B11" i="69" s="1"/>
  <c r="D11" i="69" s="1"/>
  <c r="G11" i="69" s="1"/>
  <c r="L45" i="68"/>
  <c r="B45" i="69" s="1"/>
  <c r="D45" i="69" s="1"/>
  <c r="G45" i="69" s="1"/>
  <c r="L31" i="52"/>
  <c r="B31" i="53" s="1"/>
  <c r="D31" i="53" s="1"/>
  <c r="G31" i="53" s="1"/>
  <c r="L31" i="53" s="1"/>
  <c r="L20" i="52"/>
  <c r="B20" i="53" s="1"/>
  <c r="D20" i="53" s="1"/>
  <c r="G20" i="53" s="1"/>
  <c r="L20" i="53" s="1"/>
  <c r="L17" i="69"/>
  <c r="B17" i="52" s="1"/>
  <c r="D17" i="52" s="1"/>
  <c r="G17" i="52" s="1"/>
  <c r="L32" i="69"/>
  <c r="B32" i="52" s="1"/>
  <c r="D32" i="52" s="1"/>
  <c r="G32" i="52" s="1"/>
  <c r="L29" i="69"/>
  <c r="B29" i="52" s="1"/>
  <c r="D29" i="52" s="1"/>
  <c r="G29" i="52" s="1"/>
  <c r="L34" i="69"/>
  <c r="B34" i="52" s="1"/>
  <c r="D34" i="52" s="1"/>
  <c r="G34" i="52" s="1"/>
  <c r="L44" i="52" l="1"/>
  <c r="B44" i="53" s="1"/>
  <c r="D44" i="53" s="1"/>
  <c r="G44" i="53" s="1"/>
  <c r="L44" i="53" s="1"/>
  <c r="L24" i="69"/>
  <c r="B24" i="52" s="1"/>
  <c r="D24" i="52" s="1"/>
  <c r="G24" i="52" s="1"/>
  <c r="L16" i="52"/>
  <c r="B16" i="53" s="1"/>
  <c r="D16" i="53" s="1"/>
  <c r="G16" i="53" s="1"/>
  <c r="L16" i="53" s="1"/>
  <c r="L11" i="69"/>
  <c r="B11" i="52" s="1"/>
  <c r="D11" i="52" s="1"/>
  <c r="G11" i="52" s="1"/>
  <c r="L27" i="52"/>
  <c r="B27" i="53" s="1"/>
  <c r="D27" i="53" s="1"/>
  <c r="G27" i="53" s="1"/>
  <c r="L27" i="53" s="1"/>
  <c r="L23" i="52"/>
  <c r="B23" i="53" s="1"/>
  <c r="D23" i="53" s="1"/>
  <c r="G23" i="53" s="1"/>
  <c r="L23" i="53" s="1"/>
  <c r="L47" i="69"/>
  <c r="B47" i="52" s="1"/>
  <c r="D47" i="52" s="1"/>
  <c r="G47" i="52" s="1"/>
  <c r="L19" i="52"/>
  <c r="B19" i="53" s="1"/>
  <c r="D19" i="53" s="1"/>
  <c r="G19" i="53" s="1"/>
  <c r="L19" i="53" s="1"/>
  <c r="L14" i="52"/>
  <c r="B14" i="53" s="1"/>
  <c r="D14" i="53" s="1"/>
  <c r="G14" i="53" s="1"/>
  <c r="L14" i="53" s="1"/>
  <c r="L42" i="52"/>
  <c r="B42" i="53" s="1"/>
  <c r="D42" i="53" s="1"/>
  <c r="G42" i="53" s="1"/>
  <c r="L42" i="53" s="1"/>
  <c r="L18" i="52"/>
  <c r="B18" i="53" s="1"/>
  <c r="D18" i="53" s="1"/>
  <c r="G18" i="53" s="1"/>
  <c r="L18" i="53" s="1"/>
  <c r="L33" i="52"/>
  <c r="B33" i="53" s="1"/>
  <c r="D33" i="53" s="1"/>
  <c r="G33" i="53" s="1"/>
  <c r="L33" i="53" s="1"/>
  <c r="L26" i="52"/>
  <c r="B26" i="53" s="1"/>
  <c r="D26" i="53" s="1"/>
  <c r="G26" i="53" s="1"/>
  <c r="L26" i="53" s="1"/>
  <c r="L30" i="69"/>
  <c r="B30" i="52" s="1"/>
  <c r="D30" i="52" s="1"/>
  <c r="G30" i="52" s="1"/>
  <c r="L8" i="52"/>
  <c r="B8" i="53" s="1"/>
  <c r="D8" i="53" s="1"/>
  <c r="G8" i="53" s="1"/>
  <c r="L8" i="53" s="1"/>
  <c r="L46" i="52"/>
  <c r="B46" i="53" s="1"/>
  <c r="D46" i="53" s="1"/>
  <c r="G46" i="53" s="1"/>
  <c r="L46" i="53" s="1"/>
  <c r="L51" i="52"/>
  <c r="B51" i="53" s="1"/>
  <c r="D51" i="53" s="1"/>
  <c r="G51" i="53" s="1"/>
  <c r="L51" i="53" s="1"/>
  <c r="L37" i="52"/>
  <c r="B37" i="53" s="1"/>
  <c r="D37" i="53" s="1"/>
  <c r="G37" i="53" s="1"/>
  <c r="L37" i="53" s="1"/>
  <c r="L21" i="52"/>
  <c r="B21" i="53" s="1"/>
  <c r="D21" i="53" s="1"/>
  <c r="G21" i="53" s="1"/>
  <c r="L21" i="53" s="1"/>
  <c r="L22" i="52"/>
  <c r="B22" i="53" s="1"/>
  <c r="D22" i="53" s="1"/>
  <c r="G22" i="53" s="1"/>
  <c r="L22" i="53" s="1"/>
  <c r="L43" i="52"/>
  <c r="B43" i="53" s="1"/>
  <c r="D43" i="53" s="1"/>
  <c r="G43" i="53" s="1"/>
  <c r="L43" i="53" s="1"/>
  <c r="L9" i="69"/>
  <c r="B9" i="52" s="1"/>
  <c r="D9" i="52" s="1"/>
  <c r="G9" i="52" s="1"/>
  <c r="L36" i="52"/>
  <c r="B36" i="53" s="1"/>
  <c r="D36" i="53" s="1"/>
  <c r="G36" i="53" s="1"/>
  <c r="L36" i="53" s="1"/>
  <c r="L7" i="69"/>
  <c r="B7" i="52" s="1"/>
  <c r="D7" i="52" s="1"/>
  <c r="G7" i="52" s="1"/>
  <c r="L39" i="52"/>
  <c r="B39" i="53" s="1"/>
  <c r="D39" i="53" s="1"/>
  <c r="G39" i="53" s="1"/>
  <c r="L39" i="53" s="1"/>
  <c r="L10" i="52"/>
  <c r="B10" i="53" s="1"/>
  <c r="D10" i="53" s="1"/>
  <c r="G10" i="53" s="1"/>
  <c r="L10" i="53" s="1"/>
  <c r="L6" i="52"/>
  <c r="B6" i="53" s="1"/>
  <c r="D6" i="53" s="1"/>
  <c r="G6" i="53" s="1"/>
  <c r="L6" i="53" s="1"/>
  <c r="L28" i="52"/>
  <c r="B28" i="53" s="1"/>
  <c r="D28" i="53" s="1"/>
  <c r="G28" i="53" s="1"/>
  <c r="L28" i="53" s="1"/>
  <c r="L45" i="69"/>
  <c r="B45" i="52" s="1"/>
  <c r="D45" i="52" s="1"/>
  <c r="G45" i="52" s="1"/>
  <c r="L48" i="69"/>
  <c r="B48" i="52" s="1"/>
  <c r="D48" i="52" s="1"/>
  <c r="G48" i="52" s="1"/>
  <c r="L17" i="52"/>
  <c r="B17" i="53" s="1"/>
  <c r="D17" i="53" s="1"/>
  <c r="G17" i="53" s="1"/>
  <c r="L17" i="53" s="1"/>
  <c r="L32" i="52"/>
  <c r="B32" i="53" s="1"/>
  <c r="D32" i="53" s="1"/>
  <c r="G32" i="53" s="1"/>
  <c r="L32" i="53" s="1"/>
  <c r="L29" i="52"/>
  <c r="B29" i="53" s="1"/>
  <c r="D29" i="53" s="1"/>
  <c r="G29" i="53" s="1"/>
  <c r="L29" i="53" s="1"/>
  <c r="L34" i="52"/>
  <c r="B34" i="53" s="1"/>
  <c r="D34" i="53" s="1"/>
  <c r="G34" i="53" s="1"/>
  <c r="L34" i="53" s="1"/>
  <c r="L48" i="52" l="1"/>
  <c r="B48" i="53" s="1"/>
  <c r="D48" i="53" s="1"/>
  <c r="G48" i="53" s="1"/>
  <c r="L48" i="53" s="1"/>
  <c r="L9" i="52"/>
  <c r="B9" i="53" s="1"/>
  <c r="D9" i="53" s="1"/>
  <c r="G9" i="53" s="1"/>
  <c r="L9" i="53" s="1"/>
  <c r="L30" i="52"/>
  <c r="B30" i="53" s="1"/>
  <c r="D30" i="53" s="1"/>
  <c r="G30" i="53" s="1"/>
  <c r="L30" i="53" s="1"/>
  <c r="L24" i="52"/>
  <c r="B24" i="53" s="1"/>
  <c r="D24" i="53" s="1"/>
  <c r="G24" i="53" s="1"/>
  <c r="L24" i="53" s="1"/>
  <c r="L47" i="52"/>
  <c r="B47" i="53" s="1"/>
  <c r="D47" i="53" s="1"/>
  <c r="G47" i="53" s="1"/>
  <c r="L47" i="53" s="1"/>
  <c r="L45" i="52"/>
  <c r="B45" i="53" s="1"/>
  <c r="D45" i="53" s="1"/>
  <c r="G45" i="53" s="1"/>
  <c r="L45" i="53" s="1"/>
  <c r="L7" i="52"/>
  <c r="B7" i="53" s="1"/>
  <c r="D7" i="53" s="1"/>
  <c r="G7" i="53" s="1"/>
  <c r="L7" i="53" s="1"/>
  <c r="L11" i="52"/>
  <c r="B11" i="53" s="1"/>
  <c r="D11" i="53" s="1"/>
  <c r="G11" i="53" s="1"/>
  <c r="L11" i="53" s="1"/>
  <c r="D5" i="27" l="1"/>
  <c r="G5" i="27" s="1"/>
  <c r="L5" i="27" l="1"/>
  <c r="B5" i="60" s="1"/>
  <c r="D5" i="60" s="1"/>
  <c r="G5" i="60" s="1"/>
  <c r="L5" i="60" l="1"/>
  <c r="B5" i="61" s="1"/>
  <c r="D5" i="61" s="1"/>
  <c r="G5" i="61" s="1"/>
  <c r="L5" i="61" l="1"/>
  <c r="B5" i="24" s="1"/>
  <c r="D5" i="24" s="1"/>
  <c r="G5" i="24" s="1"/>
  <c r="L5" i="24" l="1"/>
  <c r="B5" i="23" s="1"/>
  <c r="D5" i="23" s="1"/>
  <c r="G5" i="23" s="1"/>
  <c r="L5" i="23" l="1"/>
  <c r="B5" i="22" s="1"/>
  <c r="D5" i="22" s="1"/>
  <c r="G5" i="22" s="1"/>
  <c r="L5" i="22" l="1"/>
  <c r="B5" i="21" s="1"/>
  <c r="D5" i="21" s="1"/>
  <c r="G5" i="21" s="1"/>
  <c r="L5" i="21" l="1"/>
  <c r="B5" i="20" s="1"/>
  <c r="D5" i="20" s="1"/>
  <c r="G5" i="20" s="1"/>
  <c r="L5" i="20" l="1"/>
  <c r="B5" i="62" s="1"/>
  <c r="D5" i="62" s="1"/>
  <c r="G5" i="62" s="1"/>
  <c r="L5" i="62" l="1"/>
  <c r="B5" i="63" s="1"/>
  <c r="D5" i="63" s="1"/>
  <c r="G5" i="63" s="1"/>
  <c r="L5" i="63" l="1"/>
  <c r="B5" i="36" s="1"/>
  <c r="D5" i="36" s="1"/>
  <c r="G5" i="36" s="1"/>
  <c r="L5" i="36" l="1"/>
  <c r="B5" i="37" s="1"/>
  <c r="D5" i="37" s="1"/>
  <c r="G5" i="37" s="1"/>
  <c r="L5" i="37" l="1"/>
  <c r="B5" i="38" s="1"/>
  <c r="D5" i="38" s="1"/>
  <c r="G5" i="38" s="1"/>
  <c r="L5" i="38" l="1"/>
  <c r="B5" i="39" s="1"/>
  <c r="D5" i="39" s="1"/>
  <c r="G5" i="39" s="1"/>
  <c r="L5" i="39" l="1"/>
  <c r="B5" i="40" s="1"/>
  <c r="D5" i="40" s="1"/>
  <c r="G5" i="40" s="1"/>
  <c r="L5" i="40" l="1"/>
  <c r="B5" i="64" s="1"/>
  <c r="D5" i="64" s="1"/>
  <c r="G5" i="64" s="1"/>
  <c r="L5" i="64" l="1"/>
  <c r="B5" i="65" s="1"/>
  <c r="D5" i="65" s="1"/>
  <c r="G5" i="65" s="1"/>
  <c r="L5" i="65" l="1"/>
  <c r="B5" i="66" s="1"/>
  <c r="D5" i="66" s="1"/>
  <c r="G5" i="66" s="1"/>
  <c r="L5" i="66" l="1"/>
  <c r="B5" i="67" s="1"/>
  <c r="D5" i="67" s="1"/>
  <c r="G5" i="67" s="1"/>
  <c r="L5" i="67" l="1"/>
  <c r="B5" i="45" s="1"/>
  <c r="D5" i="45" s="1"/>
  <c r="G5" i="45" s="1"/>
  <c r="L5" i="45" l="1"/>
  <c r="B5" i="46" s="1"/>
  <c r="D5" i="46" s="1"/>
  <c r="G5" i="46" s="1"/>
  <c r="L5" i="46" l="1"/>
  <c r="B5" i="47" s="1"/>
  <c r="D5" i="47" s="1"/>
  <c r="G5" i="47" s="1"/>
  <c r="L5" i="47" l="1"/>
  <c r="B5" i="48" s="1"/>
  <c r="D5" i="48" s="1"/>
  <c r="G5" i="48" s="1"/>
  <c r="L5" i="48" l="1"/>
  <c r="B5" i="49" s="1"/>
  <c r="D5" i="49" s="1"/>
  <c r="G5" i="49" s="1"/>
  <c r="L5" i="49" l="1"/>
  <c r="B5" i="68" s="1"/>
  <c r="D5" i="68" s="1"/>
  <c r="G5" i="68" s="1"/>
  <c r="L5" i="68" l="1"/>
  <c r="B5" i="69" s="1"/>
  <c r="D5" i="69" s="1"/>
  <c r="G5" i="69" s="1"/>
  <c r="L5" i="69" l="1"/>
  <c r="B5" i="52" s="1"/>
  <c r="D5" i="52" s="1"/>
  <c r="G5" i="52" s="1"/>
  <c r="L5" i="52" l="1"/>
  <c r="B5" i="53" s="1"/>
  <c r="D5" i="53" s="1"/>
  <c r="G5" i="53" s="1"/>
  <c r="L5" i="53" s="1"/>
</calcChain>
</file>

<file path=xl/sharedStrings.xml><?xml version="1.0" encoding="utf-8"?>
<sst xmlns="http://schemas.openxmlformats.org/spreadsheetml/2006/main" count="1001" uniqueCount="116">
  <si>
    <t>INVENTARIO INICIAL</t>
  </si>
  <si>
    <t>COMPRAS</t>
  </si>
  <si>
    <t>EXISTENCIA TOTAL</t>
  </si>
  <si>
    <t>MERMAS</t>
  </si>
  <si>
    <t>CONCEPTO DE MERMA</t>
  </si>
  <si>
    <t>EXISTENCIA FINAL</t>
  </si>
  <si>
    <t>CONJUNTO:</t>
  </si>
  <si>
    <t>SEMANA:</t>
  </si>
  <si>
    <t>Cinépolis VIP Multiplaza Pacific</t>
  </si>
  <si>
    <t>DESCRIPCION</t>
  </si>
  <si>
    <t>C O N T R O L     S E M A N A L     D E     I N V E N T A R I O     D E     L O Z A</t>
  </si>
  <si>
    <t>AÑO:</t>
  </si>
  <si>
    <t xml:space="preserve">Bar caddy condimentero 6 en 1 </t>
  </si>
  <si>
    <t>Botella/jugos con vertedor 1 lts</t>
  </si>
  <si>
    <t>Cepillo lavavasos triple</t>
  </si>
  <si>
    <t>Cocktelera grande 3 pzas 30 oz a. Inox</t>
  </si>
  <si>
    <t xml:space="preserve">Copa 2020 vino generoso mty 74 ml </t>
  </si>
  <si>
    <t>Copa 2025 agua mty 285 ml 9.5 oz</t>
  </si>
  <si>
    <t>Copa 22760 cocktail martini 5 oz excalibur</t>
  </si>
  <si>
    <t xml:space="preserve">Copa 23876 brandy 50 cl 17 oz. Vaporera </t>
  </si>
  <si>
    <t>Copa 2438 brandy mty 130 ml 4.5 oz</t>
  </si>
  <si>
    <t>Copa cerveza dortmund 13 oz.</t>
  </si>
  <si>
    <t>Copa cogñac degustacion 5 oz</t>
  </si>
  <si>
    <t>Copa margarita 12 oz.  Excalibur</t>
  </si>
  <si>
    <t>Copa vino blanco savoie  5 oz.</t>
  </si>
  <si>
    <t>Copa vino tinto savoie 8 oz.</t>
  </si>
  <si>
    <t>Cuchara para cantina a inox</t>
  </si>
  <si>
    <t>Cucharon para hielo 24.1 cms a inox</t>
  </si>
  <si>
    <t xml:space="preserve">Cuchillo chef 8" </t>
  </si>
  <si>
    <t>Cuchillo mondador 4"</t>
  </si>
  <si>
    <t>Charola antiderrapante 44x59 cms.</t>
  </si>
  <si>
    <t>Charola redonda antiderrapante 40 cms</t>
  </si>
  <si>
    <t>Dispensador plastico transparente de 12 oz..</t>
  </si>
  <si>
    <t>Drenador de plastico para bar</t>
  </si>
  <si>
    <t>Escarchador para margaritas</t>
  </si>
  <si>
    <t>Esponja para escarchador</t>
  </si>
  <si>
    <t>Exprimidor naranjas mediano</t>
  </si>
  <si>
    <t>Jarra 3807 vallarta 2.25 lts 76 oz</t>
  </si>
  <si>
    <t>Jarra 3808 orinoco 1.15 lts 39 oz</t>
  </si>
  <si>
    <t>Jigger 1x2 Oz  A. Inox</t>
  </si>
  <si>
    <t>Organizador servilletas y popotes</t>
  </si>
  <si>
    <t>Picahielo 6 puntas</t>
  </si>
  <si>
    <t>Rollo malla/bar table</t>
  </si>
  <si>
    <t>Sacacorchos 2 manos</t>
  </si>
  <si>
    <t>Tabla picar de plástico 1x30x50 Blanco</t>
  </si>
  <si>
    <t>Tarro 5689 cervecero morgan 450 ml 15 oz.</t>
  </si>
  <si>
    <t>Tijera portacharola cromada</t>
  </si>
  <si>
    <t>Vaso 0972 tequilero 44 ml 1.5 oz</t>
  </si>
  <si>
    <t>Vaso 40367 cheiser 5.25 oz. Islande (97 9577a) 5.75</t>
  </si>
  <si>
    <t>Vaso 50774 old fashion 6 oz. Princesa</t>
  </si>
  <si>
    <t>Vaso 6404 h.b.f.g 350 ml. 11.8 oz.</t>
  </si>
  <si>
    <t>Vaso 6621 high ball 350 ml 11.8 oz</t>
  </si>
  <si>
    <t>Vaso 6624 agua fg 300 ml 10.2 oz</t>
  </si>
  <si>
    <t>Vaso 6714 dof fashion 325 ml 11 oz</t>
  </si>
  <si>
    <t>Rotos</t>
  </si>
  <si>
    <t>INVENTARIO FISICO</t>
  </si>
  <si>
    <t>DIFERENCIA</t>
  </si>
  <si>
    <t>EXISTENCIA FISICA</t>
  </si>
  <si>
    <t>ALMACEN</t>
  </si>
  <si>
    <t>OPERACIÓN</t>
  </si>
  <si>
    <t>COCINA</t>
  </si>
  <si>
    <t>Concentrado</t>
  </si>
  <si>
    <t xml:space="preserve">Guía Formato Control Semanal de Inventario de Loza y Cristalería </t>
  </si>
  <si>
    <t>RA-TRA-FO-CTRLINVSA-01
Región  Andina</t>
  </si>
  <si>
    <t xml:space="preserve">Objetivo: </t>
  </si>
  <si>
    <t xml:space="preserve">Lograr una gestión eficiente en el manejo del inventario de  la vajilla de los cines VIP, teniendo control sobre este, conociendo su merma por  pérdida, daño o vida útil; para asegurar la compra en tiempo y  garantizar un stock ideal que evita el desabasto sin exceso de inventario. </t>
  </si>
  <si>
    <t xml:space="preserve">Alcance: </t>
  </si>
  <si>
    <t xml:space="preserve">Aplica para todos los cines VIP de la Región Andina. </t>
  </si>
  <si>
    <t>Responsable</t>
  </si>
  <si>
    <t xml:space="preserve">Consideraciones Importaciones </t>
  </si>
  <si>
    <t xml:space="preserve">Columna </t>
  </si>
  <si>
    <t xml:space="preserve">Nombre </t>
  </si>
  <si>
    <t xml:space="preserve">Explicación </t>
  </si>
  <si>
    <t>A</t>
  </si>
  <si>
    <t>Descripción</t>
  </si>
  <si>
    <t>Hacer una descripción corta del item correspondiente.   Se debe incluir la capacidad, y si aplica, alguna referencia que la distingue, ejemplo:   Copa 2020 brandy, mty, 130 ml -4.5 oz-.</t>
  </si>
  <si>
    <t>B</t>
  </si>
  <si>
    <t xml:space="preserve">Inventario Inicial </t>
  </si>
  <si>
    <t>C</t>
  </si>
  <si>
    <t xml:space="preserve">Compras </t>
  </si>
  <si>
    <r>
      <t xml:space="preserve">Escribir las adquisiciones de esta item de loza realizadas durante la semana.  Como esta columna  puede  modificarse se encuentra  en letra color </t>
    </r>
    <r>
      <rPr>
        <sz val="11"/>
        <color theme="4"/>
        <rFont val="Calibri"/>
        <family val="2"/>
        <scheme val="minor"/>
      </rPr>
      <t xml:space="preserve">azul. </t>
    </r>
  </si>
  <si>
    <t>D</t>
  </si>
  <si>
    <t xml:space="preserve">Existencia Total </t>
  </si>
  <si>
    <t xml:space="preserve">Es la existencia en el sistema. Es el resultado de la suma de la columna B y C (B+C) y es un resultado automático ya que el formato posee la fórmula en esta casilla, no se debe llenar esta columna.  Su letra es color negro, ya que no puede modificarse. </t>
  </si>
  <si>
    <t>E</t>
  </si>
  <si>
    <t xml:space="preserve">Mermas </t>
  </si>
  <si>
    <r>
      <t xml:space="preserve">Cantidad de loza dañada (del item correspondiente), averiada, o que tuvo que ser dada de baja,  ya  que no se puede seguir utilizando debido a que no cumple con las especificaciones acordadas, durante la semana vigente.  Como esta columna  puede  modificarse se encuentra  en letra color </t>
    </r>
    <r>
      <rPr>
        <sz val="11"/>
        <color theme="4"/>
        <rFont val="Calibri"/>
        <family val="2"/>
        <scheme val="minor"/>
      </rPr>
      <t xml:space="preserve">azul. </t>
    </r>
  </si>
  <si>
    <t>F</t>
  </si>
  <si>
    <t xml:space="preserve">Concepto de Merma </t>
  </si>
  <si>
    <r>
      <t xml:space="preserve">Dar una breve explicacion sobre la causa de la merma, como roto, perdida, daño, deterioro (vida útil finalizada). Como esta columna  puede  modificarse se encuentra  en letra color </t>
    </r>
    <r>
      <rPr>
        <sz val="11"/>
        <color theme="4"/>
        <rFont val="Calibri"/>
        <family val="2"/>
        <scheme val="minor"/>
      </rPr>
      <t xml:space="preserve">azul.  </t>
    </r>
  </si>
  <si>
    <t>G</t>
  </si>
  <si>
    <t xml:space="preserve">Existencia Final </t>
  </si>
  <si>
    <t xml:space="preserve">Es el resultado de restarle a la  la columna D (existencia total), la columna E,  que es la merma G= D-E. Esta columna se llena en automático al escribir los datos de la columna D y E, por lo tanto, no debe escribirse ningun número en esta. Su letra es color negro, ya que no puede modificarse. </t>
  </si>
  <si>
    <t>H</t>
  </si>
  <si>
    <t xml:space="preserve">Almacén </t>
  </si>
  <si>
    <r>
      <t xml:space="preserve">Escribir la cantidad de  loza que se encuentra en el almacen. Como esta columna  puede  modificarse se encuentra  en letra color </t>
    </r>
    <r>
      <rPr>
        <sz val="11"/>
        <color theme="4"/>
        <rFont val="Calibri"/>
        <family val="2"/>
        <scheme val="minor"/>
      </rPr>
      <t xml:space="preserve">azul. </t>
    </r>
    <r>
      <rPr>
        <sz val="11"/>
        <color theme="1"/>
        <rFont val="Calibri"/>
        <family val="2"/>
        <scheme val="minor"/>
      </rPr>
      <t xml:space="preserve"> </t>
    </r>
  </si>
  <si>
    <t>I</t>
  </si>
  <si>
    <t xml:space="preserve">Cocina </t>
  </si>
  <si>
    <r>
      <t xml:space="preserve">Escribir la cantidad de  loza que se encuentra en la cocina. Como esta columna  puede  modificarse se encuentra  en letra color </t>
    </r>
    <r>
      <rPr>
        <sz val="11"/>
        <color theme="4"/>
        <rFont val="Calibri"/>
        <family val="2"/>
        <scheme val="minor"/>
      </rPr>
      <t xml:space="preserve">azul. </t>
    </r>
    <r>
      <rPr>
        <sz val="11"/>
        <color theme="1"/>
        <rFont val="Calibri"/>
        <family val="2"/>
        <scheme val="minor"/>
      </rPr>
      <t xml:space="preserve"> </t>
    </r>
  </si>
  <si>
    <t>J</t>
  </si>
  <si>
    <t xml:space="preserve">Operación </t>
  </si>
  <si>
    <r>
      <t xml:space="preserve">Escribir la cantidad de  loza que se encuentra en la operación. Como esta columna  puede  modificarse se encuentra  en letra color </t>
    </r>
    <r>
      <rPr>
        <sz val="11"/>
        <color theme="4"/>
        <rFont val="Calibri"/>
        <family val="2"/>
        <scheme val="minor"/>
      </rPr>
      <t xml:space="preserve">azul.  </t>
    </r>
  </si>
  <si>
    <t>K</t>
  </si>
  <si>
    <t xml:space="preserve">Inventario Físico </t>
  </si>
  <si>
    <t xml:space="preserve">Es la sumatoria de la cantidad de loza (de ese item especifícamente)  de las columnas H(Almacen), I (Cocina), y J(Operación). K=H+I+J. Esta columna es calculada automáticamente por el sistema, de acuerdo a la fórmula, por esto, no debe  escribirse nada en ella. Su letra es color negro, ya que no puede modificarse. </t>
  </si>
  <si>
    <t>L</t>
  </si>
  <si>
    <t>Diferencia</t>
  </si>
  <si>
    <t xml:space="preserve">Las casillas amarillas coresponden a las columnas o celdas que son calculadas por el sistema, debido a la fórmula existente en el archivo, por lo cual no deben modificarse. </t>
  </si>
  <si>
    <t>.</t>
  </si>
  <si>
    <t xml:space="preserve">Se debe realizar el inventario semanalmente, escogiendo un día de la semana para realizar la tarea. 
Se deben registrar los datos correctamente en el formato.  
Es importante no modificar las formulas de las casillas, para no dañar el archivo.  
En caso de dudas  consultar al Gerente Regional. 
La casilla corespondiente al inventario inicial no debe modificarse, solo cuando se inicia a registrar los datos en la primera semana, por esto, se encuentra bloqueada evitando cualquier cambio.  
Cualquier necesidad de modificación en el formato, debe reportarse el Gerente de Operaciones. 
Si hay necesidad de registrar alguna loza o cristalería que no se encuentre en la descripción se puede adicionar en las filas inferiores que se encuentran en blanco. </t>
  </si>
  <si>
    <t xml:space="preserve">Perdio </t>
  </si>
  <si>
    <t xml:space="preserve">rompieron </t>
  </si>
  <si>
    <t xml:space="preserve">Es el resultado de restar la columna K Y G( Inventario Fisico - Existencia Final ),  L= K-G. Esta columna es calculada automáticamente por el sistema, de acuerdo a la fórmula, por esto, no debe  escribirse nada en ella. Su letra es color negro, si la diferencia es positiva o no hay diferencia, es decir el resultado es cero, y color rojo cuando la diferencia es negativa, es decir hay un faltante. </t>
  </si>
  <si>
    <r>
      <rPr>
        <b/>
        <sz val="11"/>
        <color theme="1"/>
        <rFont val="Calibri"/>
        <family val="2"/>
        <scheme val="minor"/>
      </rPr>
      <t xml:space="preserve">Hoja Final Concentrado: </t>
    </r>
    <r>
      <rPr>
        <sz val="11"/>
        <color theme="1"/>
        <rFont val="Calibri"/>
        <family val="2"/>
        <scheme val="minor"/>
      </rPr>
      <t xml:space="preserve">   En esta hoja el sistema calcula en la columna Concentrado, las diferencias que existan por cada item al final del año. </t>
    </r>
  </si>
  <si>
    <r>
      <t xml:space="preserve">Escribir  la cantidad que se encuentra en el sistema en la primera semana.  Como esta columna  puede  modificarse en la primera semana se encuentra  en letra color </t>
    </r>
    <r>
      <rPr>
        <sz val="11"/>
        <color theme="4"/>
        <rFont val="Calibri"/>
        <family val="2"/>
        <scheme val="minor"/>
      </rPr>
      <t xml:space="preserve">azul.  </t>
    </r>
    <r>
      <rPr>
        <b/>
        <sz val="11"/>
        <rFont val="Calibri"/>
        <family val="2"/>
        <scheme val="minor"/>
      </rPr>
      <t>Observación</t>
    </r>
    <r>
      <rPr>
        <sz val="11"/>
        <rFont val="Calibri"/>
        <family val="2"/>
        <scheme val="minor"/>
      </rPr>
      <t xml:space="preserve">: En esta     columna sólo pueden agregarse datos en  la primera semana del año, para las semanas siguientes el sistema automáticamente  registra    el valor que se encuentra en la semana anterior como inventario fisico, ya que este va a ser realmente el inventario que existe de ese item en el conjunto. </t>
    </r>
  </si>
  <si>
    <t xml:space="preserve">Encargado de Almacén </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</si>
</sst>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sz val="12"/>
      <color theme="1"/>
      <name val="Calibri"/>
      <family val="2"/>
      <scheme val="minor"/>
    </font>
    <font>
      <sz val="14"/>
      <color theme="1"/>
      <name val="Calibri"/>
      <family val="2"/>
      <scheme val="minor"/>
    </font>
    <font>
      <sz val="16"/>
      <color theme="1"/>
      <name val="Calibri"/>
      <family val="2"/>
      <scheme val="minor"/>
    </font>
    <font>
      <sz val="20"/>
      <color theme="1"/>
      <name val="Calibri"/>
      <family val="2"/>
      <scheme val="minor"/>
    </font>
    <font>
      <sz val="16"/>
      <name val="Calibri"/>
      <family val="2"/>
      <scheme val="minor"/>
    </font>
    <font>
      <sz val="16"/>
      <color theme="4" tint="-0.249977111117893"/>
      <name val="Calibri"/>
      <family val="2"/>
      <scheme val="minor"/>
    </font>
    <font>
      <sz val="12"/>
      <color theme="4" tint="-0.249977111117893"/>
      <name val="Calibri"/>
      <family val="2"/>
      <scheme val="minor"/>
    </font>
    <font>
      <sz val="12"/>
      <name val="Calibri"/>
      <family val="2"/>
      <scheme val="minor"/>
    </font>
    <font>
      <b/>
      <sz val="11"/>
      <color theme="1"/>
      <name val="Calibri"/>
      <family val="2"/>
      <scheme val="minor"/>
    </font>
    <font>
      <b/>
      <sz val="16"/>
      <color theme="1"/>
      <name val="Calibri"/>
      <family val="2"/>
      <scheme val="minor"/>
    </font>
    <font>
      <b/>
      <sz val="20"/>
      <color theme="1"/>
      <name val="Calibri"/>
      <family val="2"/>
      <scheme val="minor"/>
    </font>
    <font>
      <sz val="11"/>
      <color theme="4"/>
      <name val="Calibri"/>
      <family val="2"/>
      <scheme val="minor"/>
    </font>
    <font>
      <sz val="11"/>
      <name val="Calibri"/>
      <family val="2"/>
      <scheme val="minor"/>
    </font>
    <font>
      <b/>
      <sz val="11"/>
      <name val="Calibri"/>
      <family val="2"/>
      <scheme val="minor"/>
    </font>
  </fonts>
  <fills count="4">
    <fill>
      <patternFill patternType="none"/>
    </fill>
    <fill>
      <patternFill patternType="gray125"/>
    </fill>
    <fill>
      <patternFill patternType="solid">
        <fgColor rgb="FFFFC000"/>
        <bgColor indexed="64"/>
      </patternFill>
    </fill>
    <fill>
      <patternFill patternType="solid">
        <fgColor theme="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62">
    <xf numFmtId="0" fontId="0" fillId="0" borderId="0" xfId="0"/>
    <xf numFmtId="0" fontId="3" fillId="0" borderId="6" xfId="0" applyFont="1" applyBorder="1" applyAlignment="1">
      <alignment horizontal="right"/>
    </xf>
    <xf numFmtId="0" fontId="3" fillId="0" borderId="1" xfId="0" applyFont="1" applyBorder="1" applyAlignment="1">
      <alignment horizontal="right"/>
    </xf>
    <xf numFmtId="0" fontId="3" fillId="0" borderId="7" xfId="0" applyFont="1" applyBorder="1" applyAlignment="1">
      <alignment horizontal="center"/>
    </xf>
    <xf numFmtId="0" fontId="3" fillId="0" borderId="1" xfId="0" applyFont="1" applyBorder="1" applyAlignment="1">
      <alignment horizontal="center" vertical="center"/>
    </xf>
    <xf numFmtId="0" fontId="6" fillId="0" borderId="1" xfId="0" applyFont="1" applyBorder="1" applyAlignment="1" applyProtection="1">
      <alignment horizontal="center" vertical="center"/>
      <protection locked="0"/>
    </xf>
    <xf numFmtId="0" fontId="7" fillId="0" borderId="2" xfId="0" applyFont="1" applyBorder="1" applyAlignment="1" applyProtection="1">
      <alignment horizontal="left" vertical="center"/>
      <protection locked="0"/>
    </xf>
    <xf numFmtId="0" fontId="1" fillId="0" borderId="2" xfId="0" applyFont="1" applyBorder="1" applyAlignment="1">
      <alignment vertical="center"/>
    </xf>
    <xf numFmtId="0" fontId="1" fillId="0" borderId="2" xfId="0" applyFont="1" applyBorder="1" applyAlignment="1">
      <alignment horizontal="center" vertical="center" wrapText="1"/>
    </xf>
    <xf numFmtId="38" fontId="7" fillId="0" borderId="2" xfId="0" applyNumberFormat="1" applyFont="1" applyBorder="1" applyAlignment="1" applyProtection="1">
      <alignment vertical="center"/>
      <protection locked="0"/>
    </xf>
    <xf numFmtId="38" fontId="1" fillId="0" borderId="2" xfId="0" applyNumberFormat="1" applyFont="1" applyBorder="1" applyAlignment="1">
      <alignment vertical="center"/>
    </xf>
    <xf numFmtId="0" fontId="1" fillId="0" borderId="2" xfId="0" applyFont="1" applyBorder="1" applyAlignment="1">
      <alignment horizontal="center" vertical="center" wrapText="1"/>
    </xf>
    <xf numFmtId="0" fontId="1" fillId="0" borderId="2" xfId="0" applyFont="1" applyBorder="1" applyAlignment="1" applyProtection="1">
      <alignment vertical="center"/>
      <protection locked="0"/>
    </xf>
    <xf numFmtId="0" fontId="1" fillId="0" borderId="2" xfId="0" applyFont="1" applyBorder="1" applyAlignment="1">
      <alignment horizontal="center" vertical="center" wrapText="1"/>
    </xf>
    <xf numFmtId="38" fontId="8" fillId="0" borderId="2" xfId="0" applyNumberFormat="1" applyFont="1" applyBorder="1" applyAlignment="1" applyProtection="1">
      <alignment vertical="center"/>
    </xf>
    <xf numFmtId="0" fontId="1" fillId="0" borderId="7" xfId="0" applyFont="1" applyBorder="1" applyAlignment="1">
      <alignment horizontal="center"/>
    </xf>
    <xf numFmtId="0" fontId="3" fillId="0" borderId="1" xfId="0" applyFont="1" applyBorder="1" applyAlignment="1">
      <alignment horizontal="left"/>
    </xf>
    <xf numFmtId="0" fontId="9" fillId="0" borderId="2" xfId="0" applyFont="1" applyBorder="1" applyAlignment="1">
      <alignment horizontal="center" vertical="center" wrapText="1"/>
    </xf>
    <xf numFmtId="0" fontId="9" fillId="0" borderId="2" xfId="0" applyFont="1" applyBorder="1" applyAlignment="1">
      <alignment horizontal="center"/>
    </xf>
    <xf numFmtId="0" fontId="9" fillId="0" borderId="8" xfId="0" applyFont="1" applyBorder="1" applyAlignment="1">
      <alignment horizontal="center" vertical="center" wrapText="1"/>
    </xf>
    <xf numFmtId="0" fontId="9" fillId="2" borderId="2"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0" fillId="3" borderId="0" xfId="0" applyFill="1" applyBorder="1" applyAlignment="1">
      <alignment horizontal="center" vertical="center" wrapText="1"/>
    </xf>
    <xf numFmtId="0" fontId="0" fillId="0" borderId="1" xfId="0" applyBorder="1" applyAlignment="1">
      <alignment horizontal="center"/>
    </xf>
    <xf numFmtId="0" fontId="10"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0" fillId="0" borderId="9" xfId="0" applyBorder="1" applyAlignment="1">
      <alignment horizontal="center"/>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1" xfId="0" applyBorder="1" applyAlignment="1">
      <alignment horizontal="left" vertical="center" wrapText="1"/>
    </xf>
    <xf numFmtId="0" fontId="0" fillId="0" borderId="7" xfId="0" applyBorder="1" applyAlignment="1">
      <alignment horizontal="left" vertical="center" wrapText="1"/>
    </xf>
    <xf numFmtId="0" fontId="0" fillId="2" borderId="8" xfId="0" applyFill="1" applyBorder="1" applyAlignment="1">
      <alignment horizontal="left" vertical="center" wrapText="1"/>
    </xf>
    <xf numFmtId="0" fontId="0" fillId="2" borderId="9" xfId="0" applyFill="1" applyBorder="1" applyAlignment="1">
      <alignment horizontal="left" vertical="center" wrapText="1"/>
    </xf>
    <xf numFmtId="0" fontId="0" fillId="2" borderId="10" xfId="0" applyFill="1" applyBorder="1" applyAlignment="1">
      <alignment horizontal="left" vertical="center" wrapText="1"/>
    </xf>
    <xf numFmtId="0" fontId="0" fillId="0" borderId="2" xfId="0" applyBorder="1" applyAlignment="1">
      <alignment horizontal="left" vertical="center" wrapText="1"/>
    </xf>
    <xf numFmtId="0" fontId="9" fillId="0" borderId="8" xfId="0" applyFont="1" applyBorder="1" applyAlignment="1">
      <alignment horizontal="center"/>
    </xf>
    <xf numFmtId="0" fontId="9" fillId="0" borderId="9" xfId="0" applyFont="1" applyBorder="1" applyAlignment="1">
      <alignment horizontal="center"/>
    </xf>
    <xf numFmtId="0" fontId="9" fillId="0" borderId="10" xfId="0" applyFont="1" applyBorder="1" applyAlignment="1">
      <alignment horizontal="center"/>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3" borderId="8" xfId="0" applyFill="1" applyBorder="1" applyAlignment="1">
      <alignment horizontal="left" vertical="center" wrapText="1"/>
    </xf>
    <xf numFmtId="0" fontId="0" fillId="3" borderId="9" xfId="0" applyFill="1" applyBorder="1" applyAlignment="1">
      <alignment horizontal="left" vertical="center" wrapText="1"/>
    </xf>
    <xf numFmtId="0" fontId="0" fillId="3" borderId="10" xfId="0" applyFill="1" applyBorder="1" applyAlignment="1">
      <alignment horizontal="left" vertical="center" wrapText="1"/>
    </xf>
    <xf numFmtId="0" fontId="0" fillId="3" borderId="1" xfId="0" applyFill="1" applyBorder="1" applyAlignment="1">
      <alignment horizontal="center" vertical="center" wrapText="1"/>
    </xf>
    <xf numFmtId="0" fontId="4" fillId="0" borderId="3"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6" fillId="0" borderId="1" xfId="0" applyFont="1" applyBorder="1" applyAlignment="1" applyProtection="1">
      <alignment horizontal="left" vertical="center"/>
      <protection locked="0"/>
    </xf>
    <xf numFmtId="0" fontId="1" fillId="0" borderId="2" xfId="0" applyFont="1" applyBorder="1" applyAlignment="1">
      <alignment horizontal="center" vertical="center" wrapText="1"/>
    </xf>
    <xf numFmtId="0" fontId="2" fillId="0" borderId="2" xfId="0" applyFont="1" applyBorder="1" applyAlignment="1">
      <alignment horizontal="center" vertical="center" wrapText="1"/>
    </xf>
    <xf numFmtId="0" fontId="5" fillId="0" borderId="1" xfId="0" applyFont="1" applyBorder="1" applyAlignment="1" applyProtection="1">
      <alignment horizontal="left" vertical="center"/>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customXml" Target="../customXml/item2.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180975</xdr:colOff>
      <xdr:row>1</xdr:row>
      <xdr:rowOff>19049</xdr:rowOff>
    </xdr:from>
    <xdr:to>
      <xdr:col>0</xdr:col>
      <xdr:colOff>840731</xdr:colOff>
      <xdr:row>1</xdr:row>
      <xdr:rowOff>323850</xdr:rowOff>
    </xdr:to>
    <xdr:pic>
      <xdr:nvPicPr>
        <xdr:cNvPr id="2" name="Picture 1"/>
        <xdr:cNvPicPr>
          <a:picLocks noChangeAspect="1"/>
        </xdr:cNvPicPr>
      </xdr:nvPicPr>
      <xdr:blipFill rotWithShape="1">
        <a:blip xmlns:r="http://schemas.openxmlformats.org/officeDocument/2006/relationships" r:embed="rId1"/>
        <a:srcRect l="49860" t="24873" r="35204" b="63407"/>
        <a:stretch/>
      </xdr:blipFill>
      <xdr:spPr>
        <a:xfrm>
          <a:off x="180975" y="209549"/>
          <a:ext cx="659756" cy="30480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tabSelected="1" zoomScale="142" workbookViewId="0">
      <selection activeCell="B9" sqref="B9:I9"/>
    </sheetView>
  </sheetViews>
  <sheetFormatPr defaultColWidth="11.42578125" defaultRowHeight="15" x14ac:dyDescent="0.25"/>
  <cols>
    <col min="1" max="1" width="18" customWidth="1"/>
    <col min="2" max="2" width="13.85546875" customWidth="1"/>
    <col min="3" max="4" width="9.140625"/>
    <col min="5" max="5" width="24" customWidth="1"/>
    <col min="6" max="8" width="9.140625"/>
    <col min="9" max="9" width="14.7109375" customWidth="1"/>
  </cols>
  <sheetData>
    <row r="1" spans="1:9" x14ac:dyDescent="0.25">
      <c r="A1" s="25"/>
      <c r="B1" s="25"/>
      <c r="C1" s="25"/>
      <c r="D1" s="25"/>
      <c r="E1" s="25"/>
      <c r="F1" s="25"/>
      <c r="G1" s="25"/>
      <c r="H1" s="25"/>
      <c r="I1" s="25"/>
    </row>
    <row r="2" spans="1:9" ht="26.25" x14ac:dyDescent="0.25">
      <c r="A2" s="26" t="s">
        <v>62</v>
      </c>
      <c r="B2" s="27"/>
      <c r="C2" s="27"/>
      <c r="D2" s="27"/>
      <c r="E2" s="27"/>
      <c r="F2" s="27"/>
      <c r="G2" s="27"/>
      <c r="H2" s="27"/>
      <c r="I2" s="28"/>
    </row>
    <row r="3" spans="1:9" ht="21" x14ac:dyDescent="0.25">
      <c r="A3" s="26" t="s">
        <v>63</v>
      </c>
      <c r="B3" s="29"/>
      <c r="C3" s="29"/>
      <c r="D3" s="29"/>
      <c r="E3" s="29"/>
      <c r="F3" s="29"/>
      <c r="G3" s="29"/>
      <c r="H3" s="29"/>
      <c r="I3" s="30"/>
    </row>
    <row r="4" spans="1:9" x14ac:dyDescent="0.25">
      <c r="A4" s="31"/>
      <c r="B4" s="31"/>
      <c r="C4" s="31"/>
      <c r="D4" s="31"/>
      <c r="E4" s="31"/>
      <c r="F4" s="31"/>
      <c r="G4" s="31"/>
      <c r="H4" s="31"/>
      <c r="I4" s="31"/>
    </row>
    <row r="5" spans="1:9" x14ac:dyDescent="0.25">
      <c r="A5" s="32" t="s">
        <v>64</v>
      </c>
      <c r="B5" s="34" t="s">
        <v>65</v>
      </c>
      <c r="C5" s="34"/>
      <c r="D5" s="34"/>
      <c r="E5" s="34"/>
      <c r="F5" s="34"/>
      <c r="G5" s="34"/>
      <c r="H5" s="34"/>
      <c r="I5" s="35"/>
    </row>
    <row r="6" spans="1:9" ht="33.75" customHeight="1" x14ac:dyDescent="0.25">
      <c r="A6" s="33"/>
      <c r="B6" s="36"/>
      <c r="C6" s="36"/>
      <c r="D6" s="36"/>
      <c r="E6" s="36"/>
      <c r="F6" s="36"/>
      <c r="G6" s="36"/>
      <c r="H6" s="36"/>
      <c r="I6" s="37"/>
    </row>
    <row r="7" spans="1:9" ht="19.5" customHeight="1" x14ac:dyDescent="0.25">
      <c r="A7" s="17" t="s">
        <v>66</v>
      </c>
      <c r="B7" s="41" t="s">
        <v>67</v>
      </c>
      <c r="C7" s="41"/>
      <c r="D7" s="41"/>
      <c r="E7" s="41"/>
      <c r="F7" s="41"/>
      <c r="G7" s="41"/>
      <c r="H7" s="41"/>
      <c r="I7" s="41"/>
    </row>
    <row r="8" spans="1:9" ht="20.25" customHeight="1" x14ac:dyDescent="0.25">
      <c r="A8" s="17" t="s">
        <v>68</v>
      </c>
      <c r="B8" s="41" t="s">
        <v>115</v>
      </c>
      <c r="C8" s="41"/>
      <c r="D8" s="41"/>
      <c r="E8" s="41"/>
      <c r="F8" s="41"/>
      <c r="G8" s="41"/>
      <c r="H8" s="41"/>
      <c r="I8" s="41"/>
    </row>
    <row r="9" spans="1:9" ht="151.5" customHeight="1" x14ac:dyDescent="0.25">
      <c r="A9" s="17" t="s">
        <v>69</v>
      </c>
      <c r="B9" s="41" t="s">
        <v>109</v>
      </c>
      <c r="C9" s="41"/>
      <c r="D9" s="41"/>
      <c r="E9" s="41"/>
      <c r="F9" s="41"/>
      <c r="G9" s="41"/>
      <c r="H9" s="41"/>
      <c r="I9" s="41"/>
    </row>
    <row r="10" spans="1:9" x14ac:dyDescent="0.25">
      <c r="A10" s="25"/>
      <c r="B10" s="25"/>
      <c r="C10" s="25"/>
      <c r="D10" s="25"/>
      <c r="E10" s="25"/>
      <c r="F10" s="25"/>
      <c r="G10" s="25"/>
      <c r="H10" s="25"/>
      <c r="I10" s="25"/>
    </row>
    <row r="11" spans="1:9" x14ac:dyDescent="0.25">
      <c r="A11" s="18" t="s">
        <v>70</v>
      </c>
      <c r="B11" s="18" t="s">
        <v>71</v>
      </c>
      <c r="C11" s="42" t="s">
        <v>72</v>
      </c>
      <c r="D11" s="43"/>
      <c r="E11" s="43"/>
      <c r="F11" s="43"/>
      <c r="G11" s="43"/>
      <c r="H11" s="43"/>
      <c r="I11" s="44"/>
    </row>
    <row r="12" spans="1:9" ht="36.75" customHeight="1" x14ac:dyDescent="0.25">
      <c r="A12" s="17" t="s">
        <v>73</v>
      </c>
      <c r="B12" s="19" t="s">
        <v>74</v>
      </c>
      <c r="C12" s="45" t="s">
        <v>75</v>
      </c>
      <c r="D12" s="46"/>
      <c r="E12" s="46"/>
      <c r="F12" s="46"/>
      <c r="G12" s="46"/>
      <c r="H12" s="46"/>
      <c r="I12" s="47"/>
    </row>
    <row r="13" spans="1:9" ht="85.5" customHeight="1" x14ac:dyDescent="0.25">
      <c r="A13" s="17" t="s">
        <v>76</v>
      </c>
      <c r="B13" s="19" t="s">
        <v>77</v>
      </c>
      <c r="C13" s="45" t="s">
        <v>114</v>
      </c>
      <c r="D13" s="46"/>
      <c r="E13" s="46"/>
      <c r="F13" s="46"/>
      <c r="G13" s="46"/>
      <c r="H13" s="46"/>
      <c r="I13" s="47"/>
    </row>
    <row r="14" spans="1:9" ht="29.25" customHeight="1" x14ac:dyDescent="0.25">
      <c r="A14" s="17" t="s">
        <v>78</v>
      </c>
      <c r="B14" s="19" t="s">
        <v>79</v>
      </c>
      <c r="C14" s="45" t="s">
        <v>80</v>
      </c>
      <c r="D14" s="46"/>
      <c r="E14" s="46"/>
      <c r="F14" s="46"/>
      <c r="G14" s="46"/>
      <c r="H14" s="46"/>
      <c r="I14" s="47"/>
    </row>
    <row r="15" spans="1:9" ht="50.25" customHeight="1" x14ac:dyDescent="0.25">
      <c r="A15" s="20" t="s">
        <v>81</v>
      </c>
      <c r="B15" s="21" t="s">
        <v>82</v>
      </c>
      <c r="C15" s="38" t="s">
        <v>83</v>
      </c>
      <c r="D15" s="39"/>
      <c r="E15" s="39"/>
      <c r="F15" s="39"/>
      <c r="G15" s="39"/>
      <c r="H15" s="39"/>
      <c r="I15" s="40"/>
    </row>
    <row r="16" spans="1:9" ht="66.75" customHeight="1" x14ac:dyDescent="0.25">
      <c r="A16" s="17" t="s">
        <v>84</v>
      </c>
      <c r="B16" s="19" t="s">
        <v>85</v>
      </c>
      <c r="C16" s="45" t="s">
        <v>86</v>
      </c>
      <c r="D16" s="46"/>
      <c r="E16" s="46"/>
      <c r="F16" s="46"/>
      <c r="G16" s="46"/>
      <c r="H16" s="46"/>
      <c r="I16" s="47"/>
    </row>
    <row r="17" spans="1:9" ht="36.75" customHeight="1" x14ac:dyDescent="0.25">
      <c r="A17" s="17" t="s">
        <v>87</v>
      </c>
      <c r="B17" s="19" t="s">
        <v>88</v>
      </c>
      <c r="C17" s="45" t="s">
        <v>89</v>
      </c>
      <c r="D17" s="46"/>
      <c r="E17" s="46"/>
      <c r="F17" s="46"/>
      <c r="G17" s="46"/>
      <c r="H17" s="46"/>
      <c r="I17" s="47"/>
    </row>
    <row r="18" spans="1:9" ht="61.5" customHeight="1" x14ac:dyDescent="0.25">
      <c r="A18" s="20" t="s">
        <v>90</v>
      </c>
      <c r="B18" s="21" t="s">
        <v>91</v>
      </c>
      <c r="C18" s="38" t="s">
        <v>92</v>
      </c>
      <c r="D18" s="39"/>
      <c r="E18" s="39"/>
      <c r="F18" s="39"/>
      <c r="G18" s="39"/>
      <c r="H18" s="39"/>
      <c r="I18" s="40"/>
    </row>
    <row r="19" spans="1:9" ht="35.25" customHeight="1" x14ac:dyDescent="0.25">
      <c r="A19" s="22" t="s">
        <v>93</v>
      </c>
      <c r="B19" s="23" t="s">
        <v>94</v>
      </c>
      <c r="C19" s="48" t="s">
        <v>95</v>
      </c>
      <c r="D19" s="49"/>
      <c r="E19" s="49"/>
      <c r="F19" s="49"/>
      <c r="G19" s="49"/>
      <c r="H19" s="49"/>
      <c r="I19" s="50"/>
    </row>
    <row r="20" spans="1:9" ht="30" customHeight="1" x14ac:dyDescent="0.25">
      <c r="A20" s="22" t="s">
        <v>96</v>
      </c>
      <c r="B20" s="23" t="s">
        <v>97</v>
      </c>
      <c r="C20" s="48" t="s">
        <v>98</v>
      </c>
      <c r="D20" s="49"/>
      <c r="E20" s="49"/>
      <c r="F20" s="49"/>
      <c r="G20" s="49"/>
      <c r="H20" s="49"/>
      <c r="I20" s="50"/>
    </row>
    <row r="21" spans="1:9" ht="33" customHeight="1" x14ac:dyDescent="0.25">
      <c r="A21" s="22" t="s">
        <v>99</v>
      </c>
      <c r="B21" s="23" t="s">
        <v>100</v>
      </c>
      <c r="C21" s="48" t="s">
        <v>101</v>
      </c>
      <c r="D21" s="49"/>
      <c r="E21" s="49"/>
      <c r="F21" s="49"/>
      <c r="G21" s="49"/>
      <c r="H21" s="49"/>
      <c r="I21" s="50"/>
    </row>
    <row r="22" spans="1:9" ht="62.25" customHeight="1" x14ac:dyDescent="0.25">
      <c r="A22" s="20" t="s">
        <v>102</v>
      </c>
      <c r="B22" s="21" t="s">
        <v>103</v>
      </c>
      <c r="C22" s="38" t="s">
        <v>104</v>
      </c>
      <c r="D22" s="39"/>
      <c r="E22" s="39"/>
      <c r="F22" s="39"/>
      <c r="G22" s="39"/>
      <c r="H22" s="39"/>
      <c r="I22" s="40"/>
    </row>
    <row r="23" spans="1:9" ht="78" customHeight="1" x14ac:dyDescent="0.25">
      <c r="A23" s="20" t="s">
        <v>105</v>
      </c>
      <c r="B23" s="21" t="s">
        <v>106</v>
      </c>
      <c r="C23" s="38" t="s">
        <v>112</v>
      </c>
      <c r="D23" s="39"/>
      <c r="E23" s="39"/>
      <c r="F23" s="39"/>
      <c r="G23" s="39"/>
      <c r="H23" s="39"/>
      <c r="I23" s="40"/>
    </row>
    <row r="24" spans="1:9" x14ac:dyDescent="0.25">
      <c r="A24" s="51"/>
      <c r="B24" s="51"/>
      <c r="C24" s="51"/>
      <c r="D24" s="51"/>
      <c r="E24" s="51"/>
      <c r="F24" s="51"/>
      <c r="G24" s="51"/>
      <c r="H24" s="51"/>
      <c r="I24" s="51"/>
    </row>
    <row r="25" spans="1:9" ht="33.75" customHeight="1" x14ac:dyDescent="0.25">
      <c r="A25" s="38" t="s">
        <v>107</v>
      </c>
      <c r="B25" s="39"/>
      <c r="C25" s="39"/>
      <c r="D25" s="39"/>
      <c r="E25" s="39"/>
      <c r="F25" s="39"/>
      <c r="G25" s="39"/>
      <c r="H25" s="39"/>
      <c r="I25" s="40"/>
    </row>
    <row r="26" spans="1:9" x14ac:dyDescent="0.25">
      <c r="B26" s="24" t="s">
        <v>108</v>
      </c>
    </row>
    <row r="27" spans="1:9" ht="31.5" customHeight="1" x14ac:dyDescent="0.25">
      <c r="A27" s="59" t="s">
        <v>113</v>
      </c>
      <c r="B27" s="60"/>
      <c r="C27" s="60"/>
      <c r="D27" s="60"/>
      <c r="E27" s="60"/>
      <c r="F27" s="60"/>
      <c r="G27" s="60"/>
      <c r="H27" s="60"/>
      <c r="I27" s="61"/>
    </row>
  </sheetData>
  <sheetProtection algorithmName="SHA-512" hashValue="OTq/acVqjdvsBNyecySkc2vTaks1wDf/gkk2BP63XLlIyzEgh2z5pajEzSjoEaXwYdzhrUL/y72bZvVCb2QY9g==" saltValue="1o4t8eiXjruoISvSQ+dKDg==" spinCount="100000" sheet="1" objects="1" scenarios="1"/>
  <mergeCells count="26">
    <mergeCell ref="A27:I27"/>
    <mergeCell ref="A25:I25"/>
    <mergeCell ref="C19:I19"/>
    <mergeCell ref="C20:I20"/>
    <mergeCell ref="C21:I21"/>
    <mergeCell ref="C22:I22"/>
    <mergeCell ref="C23:I23"/>
    <mergeCell ref="A24:I24"/>
    <mergeCell ref="C18:I18"/>
    <mergeCell ref="B7:I7"/>
    <mergeCell ref="B8:I8"/>
    <mergeCell ref="B9:I9"/>
    <mergeCell ref="A10:I10"/>
    <mergeCell ref="C11:I11"/>
    <mergeCell ref="C12:I12"/>
    <mergeCell ref="C13:I13"/>
    <mergeCell ref="C14:I14"/>
    <mergeCell ref="C15:I15"/>
    <mergeCell ref="C16:I16"/>
    <mergeCell ref="C17:I17"/>
    <mergeCell ref="A1:I1"/>
    <mergeCell ref="A2:I2"/>
    <mergeCell ref="A3:I3"/>
    <mergeCell ref="A4:I4"/>
    <mergeCell ref="A5:A6"/>
    <mergeCell ref="B5:I6"/>
  </mergeCells>
  <pageMargins left="0.7" right="0.7" top="0.75" bottom="0.75" header="0.3" footer="0.3"/>
  <pageSetup orientation="portrait" horizontalDpi="4294967293"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workbookViewId="0">
      <pane ySplit="4" topLeftCell="A5" activePane="bottomLeft" state="frozen"/>
      <selection activeCell="B5" sqref="B5"/>
      <selection pane="bottomLeft" activeCell="H6" sqref="H6"/>
    </sheetView>
  </sheetViews>
  <sheetFormatPr defaultColWidth="11.42578125" defaultRowHeight="15" x14ac:dyDescent="0.25"/>
  <cols>
    <col min="1" max="1" width="50.28515625" bestFit="1" customWidth="1"/>
    <col min="2" max="2" width="13.28515625" bestFit="1" customWidth="1"/>
    <col min="3" max="3" width="10.42578125" bestFit="1" customWidth="1"/>
    <col min="4" max="4" width="12.28515625" bestFit="1" customWidth="1"/>
    <col min="5" max="5" width="9.42578125" bestFit="1" customWidth="1"/>
    <col min="6" max="6" width="16.140625" customWidth="1"/>
    <col min="7" max="7" width="12.28515625" bestFit="1" customWidth="1"/>
    <col min="8" max="10" width="12.7109375" customWidth="1"/>
    <col min="11" max="11" width="13.28515625" bestFit="1" customWidth="1"/>
    <col min="12" max="12" width="12.140625" bestFit="1" customWidth="1"/>
  </cols>
  <sheetData>
    <row r="1" spans="1:12" ht="26.25" x14ac:dyDescent="0.4">
      <c r="A1" s="52" t="s">
        <v>10</v>
      </c>
      <c r="B1" s="53"/>
      <c r="C1" s="53"/>
      <c r="D1" s="53"/>
      <c r="E1" s="53"/>
      <c r="F1" s="53"/>
      <c r="G1" s="53"/>
      <c r="H1" s="53"/>
      <c r="I1" s="53"/>
      <c r="J1" s="53"/>
      <c r="K1" s="53"/>
      <c r="L1" s="54"/>
    </row>
    <row r="2" spans="1:12" ht="21" x14ac:dyDescent="0.35">
      <c r="A2" s="1" t="s">
        <v>6</v>
      </c>
      <c r="B2" s="58" t="str">
        <f>'1'!B2:F2</f>
        <v>Cinépolis VIP Multiplaza Pacific</v>
      </c>
      <c r="C2" s="58"/>
      <c r="D2" s="58"/>
      <c r="E2" s="58"/>
      <c r="F2" s="58"/>
      <c r="G2" s="2"/>
      <c r="H2" s="2" t="s">
        <v>11</v>
      </c>
      <c r="I2" s="4">
        <f>'1'!I2</f>
        <v>2015</v>
      </c>
      <c r="J2" s="2"/>
      <c r="K2" s="2" t="s">
        <v>7</v>
      </c>
      <c r="L2" s="3">
        <v>9</v>
      </c>
    </row>
    <row r="3" spans="1:12" ht="15.75" x14ac:dyDescent="0.25">
      <c r="A3" s="57" t="s">
        <v>9</v>
      </c>
      <c r="B3" s="56" t="s">
        <v>0</v>
      </c>
      <c r="C3" s="56" t="s">
        <v>1</v>
      </c>
      <c r="D3" s="56" t="s">
        <v>2</v>
      </c>
      <c r="E3" s="56" t="s">
        <v>3</v>
      </c>
      <c r="F3" s="56" t="s">
        <v>4</v>
      </c>
      <c r="G3" s="56" t="s">
        <v>5</v>
      </c>
      <c r="H3" s="56" t="s">
        <v>57</v>
      </c>
      <c r="I3" s="56"/>
      <c r="J3" s="56"/>
      <c r="K3" s="56" t="s">
        <v>55</v>
      </c>
      <c r="L3" s="56" t="s">
        <v>56</v>
      </c>
    </row>
    <row r="4" spans="1:12" ht="15.75" customHeight="1" x14ac:dyDescent="0.25">
      <c r="A4" s="57"/>
      <c r="B4" s="56"/>
      <c r="C4" s="56"/>
      <c r="D4" s="56"/>
      <c r="E4" s="56"/>
      <c r="F4" s="56"/>
      <c r="G4" s="56"/>
      <c r="H4" s="11" t="s">
        <v>58</v>
      </c>
      <c r="I4" s="11" t="s">
        <v>60</v>
      </c>
      <c r="J4" s="11" t="s">
        <v>59</v>
      </c>
      <c r="K4" s="56"/>
      <c r="L4" s="56"/>
    </row>
    <row r="5" spans="1:12" ht="15.75" x14ac:dyDescent="0.25">
      <c r="A5" s="7" t="str">
        <f>'1'!A5</f>
        <v xml:space="preserve">Bar caddy condimentero 6 en 1 </v>
      </c>
      <c r="B5" s="10">
        <f>'8'!G5+'8'!L5</f>
        <v>0</v>
      </c>
      <c r="C5" s="9"/>
      <c r="D5" s="10">
        <f>B5+C5</f>
        <v>0</v>
      </c>
      <c r="E5" s="9"/>
      <c r="F5" s="6"/>
      <c r="G5" s="10">
        <f>D5-E5</f>
        <v>0</v>
      </c>
      <c r="H5" s="9"/>
      <c r="I5" s="9"/>
      <c r="J5" s="9"/>
      <c r="K5" s="10">
        <f>SUM(H5:J5)</f>
        <v>0</v>
      </c>
      <c r="L5" s="10">
        <f t="shared" ref="L5:L51" si="0">K5-G5</f>
        <v>0</v>
      </c>
    </row>
    <row r="6" spans="1:12" ht="15.75" x14ac:dyDescent="0.25">
      <c r="A6" s="7" t="str">
        <f>'1'!A6</f>
        <v>Botella/jugos con vertedor 1 lts</v>
      </c>
      <c r="B6" s="10">
        <f>'8'!G6+'8'!L6</f>
        <v>0</v>
      </c>
      <c r="C6" s="9"/>
      <c r="D6" s="10">
        <f t="shared" ref="D6:D51" si="1">B6+C6</f>
        <v>0</v>
      </c>
      <c r="E6" s="9"/>
      <c r="F6" s="6"/>
      <c r="G6" s="10">
        <f t="shared" ref="G6:G51" si="2">D6-E6</f>
        <v>0</v>
      </c>
      <c r="H6" s="9"/>
      <c r="I6" s="9"/>
      <c r="J6" s="9"/>
      <c r="K6" s="10">
        <f t="shared" ref="K6:K51" si="3">SUM(H6:J6)</f>
        <v>0</v>
      </c>
      <c r="L6" s="10">
        <f t="shared" si="0"/>
        <v>0</v>
      </c>
    </row>
    <row r="7" spans="1:12" ht="15.75" x14ac:dyDescent="0.25">
      <c r="A7" s="7" t="str">
        <f>'1'!A7</f>
        <v>Cepillo lavavasos triple</v>
      </c>
      <c r="B7" s="10">
        <f>'8'!G7+'8'!L7</f>
        <v>0</v>
      </c>
      <c r="C7" s="9"/>
      <c r="D7" s="10">
        <f t="shared" si="1"/>
        <v>0</v>
      </c>
      <c r="E7" s="9"/>
      <c r="F7" s="6"/>
      <c r="G7" s="10">
        <f t="shared" si="2"/>
        <v>0</v>
      </c>
      <c r="H7" s="9"/>
      <c r="I7" s="9"/>
      <c r="J7" s="9"/>
      <c r="K7" s="10">
        <f t="shared" si="3"/>
        <v>0</v>
      </c>
      <c r="L7" s="10">
        <f t="shared" si="0"/>
        <v>0</v>
      </c>
    </row>
    <row r="8" spans="1:12" ht="15.75" x14ac:dyDescent="0.25">
      <c r="A8" s="7" t="str">
        <f>'1'!A8</f>
        <v>Cocktelera grande 3 pzas 30 oz a. Inox</v>
      </c>
      <c r="B8" s="10">
        <f>'8'!G8+'8'!L8</f>
        <v>0</v>
      </c>
      <c r="C8" s="9"/>
      <c r="D8" s="10">
        <f t="shared" si="1"/>
        <v>0</v>
      </c>
      <c r="E8" s="9"/>
      <c r="F8" s="6"/>
      <c r="G8" s="10">
        <f t="shared" si="2"/>
        <v>0</v>
      </c>
      <c r="H8" s="9"/>
      <c r="I8" s="9"/>
      <c r="J8" s="9"/>
      <c r="K8" s="10">
        <f t="shared" si="3"/>
        <v>0</v>
      </c>
      <c r="L8" s="10">
        <f t="shared" si="0"/>
        <v>0</v>
      </c>
    </row>
    <row r="9" spans="1:12" ht="15.75" x14ac:dyDescent="0.25">
      <c r="A9" s="7" t="str">
        <f>'1'!A9</f>
        <v xml:space="preserve">Copa 2020 vino generoso mty 74 ml </v>
      </c>
      <c r="B9" s="10">
        <f>'8'!G9+'8'!L9</f>
        <v>0</v>
      </c>
      <c r="C9" s="9"/>
      <c r="D9" s="10">
        <f t="shared" si="1"/>
        <v>0</v>
      </c>
      <c r="E9" s="9"/>
      <c r="F9" s="6"/>
      <c r="G9" s="10">
        <f t="shared" si="2"/>
        <v>0</v>
      </c>
      <c r="H9" s="9"/>
      <c r="I9" s="9"/>
      <c r="J9" s="9"/>
      <c r="K9" s="10">
        <f t="shared" si="3"/>
        <v>0</v>
      </c>
      <c r="L9" s="10">
        <f t="shared" si="0"/>
        <v>0</v>
      </c>
    </row>
    <row r="10" spans="1:12" ht="15.75" x14ac:dyDescent="0.25">
      <c r="A10" s="7" t="str">
        <f>'1'!A10</f>
        <v>Copa 2025 agua mty 285 ml 9.5 oz</v>
      </c>
      <c r="B10" s="10">
        <f>'8'!G10+'8'!L10</f>
        <v>0</v>
      </c>
      <c r="C10" s="9"/>
      <c r="D10" s="10">
        <f t="shared" si="1"/>
        <v>0</v>
      </c>
      <c r="E10" s="9"/>
      <c r="F10" s="6"/>
      <c r="G10" s="10">
        <f t="shared" si="2"/>
        <v>0</v>
      </c>
      <c r="H10" s="9"/>
      <c r="I10" s="9"/>
      <c r="J10" s="9"/>
      <c r="K10" s="10">
        <f t="shared" si="3"/>
        <v>0</v>
      </c>
      <c r="L10" s="10">
        <f t="shared" si="0"/>
        <v>0</v>
      </c>
    </row>
    <row r="11" spans="1:12" ht="15.75" x14ac:dyDescent="0.25">
      <c r="A11" s="7" t="str">
        <f>'1'!A11</f>
        <v>Copa 22760 cocktail martini 5 oz excalibur</v>
      </c>
      <c r="B11" s="10">
        <f>'8'!G11+'8'!L11</f>
        <v>0</v>
      </c>
      <c r="C11" s="9"/>
      <c r="D11" s="10">
        <f t="shared" si="1"/>
        <v>0</v>
      </c>
      <c r="E11" s="9"/>
      <c r="F11" s="6"/>
      <c r="G11" s="10">
        <f t="shared" si="2"/>
        <v>0</v>
      </c>
      <c r="H11" s="9"/>
      <c r="I11" s="9"/>
      <c r="J11" s="9"/>
      <c r="K11" s="10">
        <f t="shared" si="3"/>
        <v>0</v>
      </c>
      <c r="L11" s="10">
        <f t="shared" si="0"/>
        <v>0</v>
      </c>
    </row>
    <row r="12" spans="1:12" ht="15.75" x14ac:dyDescent="0.25">
      <c r="A12" s="7" t="str">
        <f>'1'!A12</f>
        <v xml:space="preserve">Copa 23876 brandy 50 cl 17 oz. Vaporera </v>
      </c>
      <c r="B12" s="10">
        <f>'8'!G12+'8'!L12</f>
        <v>0</v>
      </c>
      <c r="C12" s="9"/>
      <c r="D12" s="10">
        <f t="shared" si="1"/>
        <v>0</v>
      </c>
      <c r="E12" s="9"/>
      <c r="F12" s="6"/>
      <c r="G12" s="10">
        <f t="shared" si="2"/>
        <v>0</v>
      </c>
      <c r="H12" s="9"/>
      <c r="I12" s="9"/>
      <c r="J12" s="9"/>
      <c r="K12" s="10">
        <f t="shared" si="3"/>
        <v>0</v>
      </c>
      <c r="L12" s="10">
        <f t="shared" si="0"/>
        <v>0</v>
      </c>
    </row>
    <row r="13" spans="1:12" ht="15.75" x14ac:dyDescent="0.25">
      <c r="A13" s="7" t="str">
        <f>'1'!A13</f>
        <v>Copa 2438 brandy mty 130 ml 4.5 oz</v>
      </c>
      <c r="B13" s="10">
        <f>'8'!G13+'8'!L13</f>
        <v>0</v>
      </c>
      <c r="C13" s="9"/>
      <c r="D13" s="10">
        <f t="shared" si="1"/>
        <v>0</v>
      </c>
      <c r="E13" s="9"/>
      <c r="F13" s="6"/>
      <c r="G13" s="10">
        <f t="shared" si="2"/>
        <v>0</v>
      </c>
      <c r="H13" s="9"/>
      <c r="I13" s="9"/>
      <c r="J13" s="9"/>
      <c r="K13" s="10">
        <f t="shared" si="3"/>
        <v>0</v>
      </c>
      <c r="L13" s="10">
        <f t="shared" si="0"/>
        <v>0</v>
      </c>
    </row>
    <row r="14" spans="1:12" ht="15.75" x14ac:dyDescent="0.25">
      <c r="A14" s="7" t="str">
        <f>'1'!A14</f>
        <v>Copa cerveza dortmund 13 oz.</v>
      </c>
      <c r="B14" s="10">
        <f>'8'!G14+'8'!L14</f>
        <v>0</v>
      </c>
      <c r="C14" s="9"/>
      <c r="D14" s="10">
        <f t="shared" si="1"/>
        <v>0</v>
      </c>
      <c r="E14" s="9"/>
      <c r="F14" s="6"/>
      <c r="G14" s="10">
        <f t="shared" si="2"/>
        <v>0</v>
      </c>
      <c r="H14" s="9"/>
      <c r="I14" s="9"/>
      <c r="J14" s="9"/>
      <c r="K14" s="10">
        <f t="shared" si="3"/>
        <v>0</v>
      </c>
      <c r="L14" s="10">
        <f t="shared" si="0"/>
        <v>0</v>
      </c>
    </row>
    <row r="15" spans="1:12" ht="15.75" x14ac:dyDescent="0.25">
      <c r="A15" s="7" t="str">
        <f>'1'!A15</f>
        <v>Copa cogñac degustacion 5 oz</v>
      </c>
      <c r="B15" s="10">
        <f>'8'!G15+'8'!L15</f>
        <v>0</v>
      </c>
      <c r="C15" s="9"/>
      <c r="D15" s="10">
        <f t="shared" si="1"/>
        <v>0</v>
      </c>
      <c r="E15" s="9"/>
      <c r="F15" s="6"/>
      <c r="G15" s="10">
        <f t="shared" si="2"/>
        <v>0</v>
      </c>
      <c r="H15" s="9"/>
      <c r="I15" s="9"/>
      <c r="J15" s="9"/>
      <c r="K15" s="10">
        <f t="shared" si="3"/>
        <v>0</v>
      </c>
      <c r="L15" s="10">
        <f t="shared" si="0"/>
        <v>0</v>
      </c>
    </row>
    <row r="16" spans="1:12" ht="15.75" x14ac:dyDescent="0.25">
      <c r="A16" s="7" t="str">
        <f>'1'!A16</f>
        <v>Copa margarita 12 oz.  Excalibur</v>
      </c>
      <c r="B16" s="10">
        <f>'8'!G16+'8'!L16</f>
        <v>0</v>
      </c>
      <c r="C16" s="9"/>
      <c r="D16" s="10">
        <f t="shared" si="1"/>
        <v>0</v>
      </c>
      <c r="E16" s="9"/>
      <c r="F16" s="6"/>
      <c r="G16" s="10">
        <f t="shared" si="2"/>
        <v>0</v>
      </c>
      <c r="H16" s="9"/>
      <c r="I16" s="9"/>
      <c r="J16" s="9"/>
      <c r="K16" s="10">
        <f t="shared" si="3"/>
        <v>0</v>
      </c>
      <c r="L16" s="10">
        <f t="shared" si="0"/>
        <v>0</v>
      </c>
    </row>
    <row r="17" spans="1:12" ht="15.75" x14ac:dyDescent="0.25">
      <c r="A17" s="7" t="str">
        <f>'1'!A17</f>
        <v>Copa vino blanco savoie  5 oz.</v>
      </c>
      <c r="B17" s="10">
        <f>'8'!G17+'8'!L17</f>
        <v>0</v>
      </c>
      <c r="C17" s="9"/>
      <c r="D17" s="10">
        <f t="shared" si="1"/>
        <v>0</v>
      </c>
      <c r="E17" s="9"/>
      <c r="F17" s="6"/>
      <c r="G17" s="10">
        <f t="shared" si="2"/>
        <v>0</v>
      </c>
      <c r="H17" s="9"/>
      <c r="I17" s="9"/>
      <c r="J17" s="9"/>
      <c r="K17" s="10">
        <f t="shared" si="3"/>
        <v>0</v>
      </c>
      <c r="L17" s="10">
        <f t="shared" si="0"/>
        <v>0</v>
      </c>
    </row>
    <row r="18" spans="1:12" ht="15.75" x14ac:dyDescent="0.25">
      <c r="A18" s="7" t="str">
        <f>'1'!A18</f>
        <v>Copa vino tinto savoie 8 oz.</v>
      </c>
      <c r="B18" s="10">
        <f>'8'!G18+'8'!L18</f>
        <v>0</v>
      </c>
      <c r="C18" s="9"/>
      <c r="D18" s="10">
        <f t="shared" si="1"/>
        <v>0</v>
      </c>
      <c r="E18" s="9"/>
      <c r="F18" s="6"/>
      <c r="G18" s="10">
        <f t="shared" si="2"/>
        <v>0</v>
      </c>
      <c r="H18" s="9"/>
      <c r="I18" s="9"/>
      <c r="J18" s="9"/>
      <c r="K18" s="10">
        <f t="shared" si="3"/>
        <v>0</v>
      </c>
      <c r="L18" s="10">
        <f t="shared" si="0"/>
        <v>0</v>
      </c>
    </row>
    <row r="19" spans="1:12" ht="15.75" x14ac:dyDescent="0.25">
      <c r="A19" s="7" t="str">
        <f>'1'!A19</f>
        <v>Cuchara para cantina a inox</v>
      </c>
      <c r="B19" s="10">
        <f>'8'!G19+'8'!L19</f>
        <v>0</v>
      </c>
      <c r="C19" s="9"/>
      <c r="D19" s="10">
        <f t="shared" si="1"/>
        <v>0</v>
      </c>
      <c r="E19" s="9"/>
      <c r="F19" s="6"/>
      <c r="G19" s="10">
        <f t="shared" si="2"/>
        <v>0</v>
      </c>
      <c r="H19" s="9"/>
      <c r="I19" s="9"/>
      <c r="J19" s="9"/>
      <c r="K19" s="10">
        <f t="shared" si="3"/>
        <v>0</v>
      </c>
      <c r="L19" s="10">
        <f t="shared" si="0"/>
        <v>0</v>
      </c>
    </row>
    <row r="20" spans="1:12" ht="15.75" x14ac:dyDescent="0.25">
      <c r="A20" s="7" t="str">
        <f>'1'!A20</f>
        <v>Cucharon para hielo 24.1 cms a inox</v>
      </c>
      <c r="B20" s="10">
        <f>'8'!G20+'8'!L20</f>
        <v>0</v>
      </c>
      <c r="C20" s="9"/>
      <c r="D20" s="10">
        <f t="shared" si="1"/>
        <v>0</v>
      </c>
      <c r="E20" s="9"/>
      <c r="F20" s="6"/>
      <c r="G20" s="10">
        <f t="shared" si="2"/>
        <v>0</v>
      </c>
      <c r="H20" s="9"/>
      <c r="I20" s="9"/>
      <c r="J20" s="9"/>
      <c r="K20" s="10">
        <f t="shared" si="3"/>
        <v>0</v>
      </c>
      <c r="L20" s="10">
        <f t="shared" si="0"/>
        <v>0</v>
      </c>
    </row>
    <row r="21" spans="1:12" ht="15.75" x14ac:dyDescent="0.25">
      <c r="A21" s="7" t="str">
        <f>'1'!A21</f>
        <v xml:space="preserve">Cuchillo chef 8" </v>
      </c>
      <c r="B21" s="10">
        <f>'8'!G21+'8'!L21</f>
        <v>0</v>
      </c>
      <c r="C21" s="9"/>
      <c r="D21" s="10">
        <f t="shared" si="1"/>
        <v>0</v>
      </c>
      <c r="E21" s="9"/>
      <c r="F21" s="6"/>
      <c r="G21" s="10">
        <f t="shared" si="2"/>
        <v>0</v>
      </c>
      <c r="H21" s="9"/>
      <c r="I21" s="9"/>
      <c r="J21" s="9"/>
      <c r="K21" s="10">
        <f t="shared" si="3"/>
        <v>0</v>
      </c>
      <c r="L21" s="10">
        <f t="shared" si="0"/>
        <v>0</v>
      </c>
    </row>
    <row r="22" spans="1:12" ht="15.75" x14ac:dyDescent="0.25">
      <c r="A22" s="7" t="str">
        <f>'1'!A22</f>
        <v>Cuchillo mondador 4"</v>
      </c>
      <c r="B22" s="10">
        <f>'8'!G22+'8'!L22</f>
        <v>0</v>
      </c>
      <c r="C22" s="9"/>
      <c r="D22" s="10">
        <f t="shared" si="1"/>
        <v>0</v>
      </c>
      <c r="E22" s="9"/>
      <c r="F22" s="6"/>
      <c r="G22" s="10">
        <f t="shared" si="2"/>
        <v>0</v>
      </c>
      <c r="H22" s="9"/>
      <c r="I22" s="9"/>
      <c r="J22" s="9"/>
      <c r="K22" s="10">
        <f t="shared" si="3"/>
        <v>0</v>
      </c>
      <c r="L22" s="10">
        <f t="shared" si="0"/>
        <v>0</v>
      </c>
    </row>
    <row r="23" spans="1:12" ht="15.75" x14ac:dyDescent="0.25">
      <c r="A23" s="7" t="str">
        <f>'1'!A23</f>
        <v>Charola antiderrapante 44x59 cms.</v>
      </c>
      <c r="B23" s="10">
        <f>'8'!G23+'8'!L23</f>
        <v>0</v>
      </c>
      <c r="C23" s="9"/>
      <c r="D23" s="10">
        <f t="shared" si="1"/>
        <v>0</v>
      </c>
      <c r="E23" s="9"/>
      <c r="F23" s="6"/>
      <c r="G23" s="10">
        <f t="shared" si="2"/>
        <v>0</v>
      </c>
      <c r="H23" s="9"/>
      <c r="I23" s="9"/>
      <c r="J23" s="9"/>
      <c r="K23" s="10">
        <f t="shared" si="3"/>
        <v>0</v>
      </c>
      <c r="L23" s="10">
        <f t="shared" si="0"/>
        <v>0</v>
      </c>
    </row>
    <row r="24" spans="1:12" ht="15.75" x14ac:dyDescent="0.25">
      <c r="A24" s="7" t="str">
        <f>'1'!A24</f>
        <v>Charola redonda antiderrapante 40 cms</v>
      </c>
      <c r="B24" s="10">
        <f>'8'!G24+'8'!L24</f>
        <v>0</v>
      </c>
      <c r="C24" s="9"/>
      <c r="D24" s="10">
        <f t="shared" si="1"/>
        <v>0</v>
      </c>
      <c r="E24" s="9"/>
      <c r="F24" s="6"/>
      <c r="G24" s="10">
        <f t="shared" si="2"/>
        <v>0</v>
      </c>
      <c r="H24" s="9"/>
      <c r="I24" s="9"/>
      <c r="J24" s="9"/>
      <c r="K24" s="10">
        <f t="shared" si="3"/>
        <v>0</v>
      </c>
      <c r="L24" s="10">
        <f t="shared" si="0"/>
        <v>0</v>
      </c>
    </row>
    <row r="25" spans="1:12" ht="15.75" x14ac:dyDescent="0.25">
      <c r="A25" s="7" t="str">
        <f>'1'!A25</f>
        <v>Dispensador plastico transparente de 12 oz..</v>
      </c>
      <c r="B25" s="10">
        <f>'8'!G25+'8'!L25</f>
        <v>0</v>
      </c>
      <c r="C25" s="9"/>
      <c r="D25" s="10">
        <f t="shared" si="1"/>
        <v>0</v>
      </c>
      <c r="E25" s="9"/>
      <c r="F25" s="6"/>
      <c r="G25" s="10">
        <f t="shared" si="2"/>
        <v>0</v>
      </c>
      <c r="H25" s="9"/>
      <c r="I25" s="9"/>
      <c r="J25" s="9"/>
      <c r="K25" s="10">
        <f t="shared" si="3"/>
        <v>0</v>
      </c>
      <c r="L25" s="10">
        <f t="shared" si="0"/>
        <v>0</v>
      </c>
    </row>
    <row r="26" spans="1:12" ht="15.75" x14ac:dyDescent="0.25">
      <c r="A26" s="7" t="str">
        <f>'1'!A26</f>
        <v>Drenador de plastico para bar</v>
      </c>
      <c r="B26" s="10">
        <f>'8'!G26+'8'!L26</f>
        <v>0</v>
      </c>
      <c r="C26" s="9"/>
      <c r="D26" s="10">
        <f t="shared" si="1"/>
        <v>0</v>
      </c>
      <c r="E26" s="9"/>
      <c r="F26" s="6"/>
      <c r="G26" s="10">
        <f t="shared" si="2"/>
        <v>0</v>
      </c>
      <c r="H26" s="9"/>
      <c r="I26" s="9"/>
      <c r="J26" s="9"/>
      <c r="K26" s="10">
        <f t="shared" si="3"/>
        <v>0</v>
      </c>
      <c r="L26" s="10">
        <f t="shared" si="0"/>
        <v>0</v>
      </c>
    </row>
    <row r="27" spans="1:12" ht="15.75" x14ac:dyDescent="0.25">
      <c r="A27" s="7" t="str">
        <f>'1'!A27</f>
        <v>Escarchador para margaritas</v>
      </c>
      <c r="B27" s="10">
        <f>'8'!G27+'8'!L27</f>
        <v>0</v>
      </c>
      <c r="C27" s="9"/>
      <c r="D27" s="10">
        <f t="shared" si="1"/>
        <v>0</v>
      </c>
      <c r="E27" s="9"/>
      <c r="F27" s="6"/>
      <c r="G27" s="10">
        <f t="shared" si="2"/>
        <v>0</v>
      </c>
      <c r="H27" s="9"/>
      <c r="I27" s="9"/>
      <c r="J27" s="9"/>
      <c r="K27" s="10">
        <f t="shared" si="3"/>
        <v>0</v>
      </c>
      <c r="L27" s="10">
        <f t="shared" si="0"/>
        <v>0</v>
      </c>
    </row>
    <row r="28" spans="1:12" ht="15.75" x14ac:dyDescent="0.25">
      <c r="A28" s="7" t="str">
        <f>'1'!A28</f>
        <v>Esponja para escarchador</v>
      </c>
      <c r="B28" s="10">
        <f>'8'!G28+'8'!L28</f>
        <v>0</v>
      </c>
      <c r="C28" s="9"/>
      <c r="D28" s="10">
        <f t="shared" si="1"/>
        <v>0</v>
      </c>
      <c r="E28" s="9"/>
      <c r="F28" s="6"/>
      <c r="G28" s="10">
        <f t="shared" si="2"/>
        <v>0</v>
      </c>
      <c r="H28" s="9"/>
      <c r="I28" s="9"/>
      <c r="J28" s="9"/>
      <c r="K28" s="10">
        <f t="shared" si="3"/>
        <v>0</v>
      </c>
      <c r="L28" s="10">
        <f t="shared" si="0"/>
        <v>0</v>
      </c>
    </row>
    <row r="29" spans="1:12" ht="15.75" x14ac:dyDescent="0.25">
      <c r="A29" s="7" t="str">
        <f>'1'!A29</f>
        <v>Exprimidor naranjas mediano</v>
      </c>
      <c r="B29" s="10">
        <f>'8'!G29+'8'!L29</f>
        <v>0</v>
      </c>
      <c r="C29" s="9"/>
      <c r="D29" s="10">
        <f t="shared" si="1"/>
        <v>0</v>
      </c>
      <c r="E29" s="9"/>
      <c r="F29" s="6"/>
      <c r="G29" s="10">
        <f t="shared" si="2"/>
        <v>0</v>
      </c>
      <c r="H29" s="9"/>
      <c r="I29" s="9"/>
      <c r="J29" s="9"/>
      <c r="K29" s="10">
        <f t="shared" si="3"/>
        <v>0</v>
      </c>
      <c r="L29" s="10">
        <f t="shared" si="0"/>
        <v>0</v>
      </c>
    </row>
    <row r="30" spans="1:12" ht="15.75" x14ac:dyDescent="0.25">
      <c r="A30" s="7" t="str">
        <f>'1'!A30</f>
        <v>Jarra 3807 vallarta 2.25 lts 76 oz</v>
      </c>
      <c r="B30" s="10">
        <f>'8'!G30+'8'!L30</f>
        <v>0</v>
      </c>
      <c r="C30" s="9"/>
      <c r="D30" s="10">
        <f t="shared" si="1"/>
        <v>0</v>
      </c>
      <c r="E30" s="9"/>
      <c r="F30" s="6"/>
      <c r="G30" s="10">
        <f t="shared" si="2"/>
        <v>0</v>
      </c>
      <c r="H30" s="9"/>
      <c r="I30" s="9"/>
      <c r="J30" s="9"/>
      <c r="K30" s="10">
        <f t="shared" si="3"/>
        <v>0</v>
      </c>
      <c r="L30" s="10">
        <f t="shared" si="0"/>
        <v>0</v>
      </c>
    </row>
    <row r="31" spans="1:12" ht="15.75" x14ac:dyDescent="0.25">
      <c r="A31" s="7" t="str">
        <f>'1'!A31</f>
        <v>Jarra 3808 orinoco 1.15 lts 39 oz</v>
      </c>
      <c r="B31" s="10">
        <f>'8'!G31+'8'!L31</f>
        <v>0</v>
      </c>
      <c r="C31" s="9"/>
      <c r="D31" s="10">
        <f t="shared" si="1"/>
        <v>0</v>
      </c>
      <c r="E31" s="9"/>
      <c r="F31" s="6"/>
      <c r="G31" s="10">
        <f t="shared" si="2"/>
        <v>0</v>
      </c>
      <c r="H31" s="9"/>
      <c r="I31" s="9"/>
      <c r="J31" s="9"/>
      <c r="K31" s="10">
        <f t="shared" si="3"/>
        <v>0</v>
      </c>
      <c r="L31" s="10">
        <f t="shared" si="0"/>
        <v>0</v>
      </c>
    </row>
    <row r="32" spans="1:12" ht="15.75" x14ac:dyDescent="0.25">
      <c r="A32" s="7" t="str">
        <f>'1'!A32</f>
        <v>Jigger 1x2 Oz  A. Inox</v>
      </c>
      <c r="B32" s="10">
        <f>'8'!G32+'8'!L32</f>
        <v>0</v>
      </c>
      <c r="C32" s="9"/>
      <c r="D32" s="10">
        <f t="shared" si="1"/>
        <v>0</v>
      </c>
      <c r="E32" s="9"/>
      <c r="F32" s="6"/>
      <c r="G32" s="10">
        <f t="shared" si="2"/>
        <v>0</v>
      </c>
      <c r="H32" s="9"/>
      <c r="I32" s="9"/>
      <c r="J32" s="9"/>
      <c r="K32" s="10">
        <f t="shared" si="3"/>
        <v>0</v>
      </c>
      <c r="L32" s="10">
        <f t="shared" si="0"/>
        <v>0</v>
      </c>
    </row>
    <row r="33" spans="1:12" ht="15.75" x14ac:dyDescent="0.25">
      <c r="A33" s="7" t="str">
        <f>'1'!A33</f>
        <v>Organizador servilletas y popotes</v>
      </c>
      <c r="B33" s="10">
        <f>'8'!G33+'8'!L33</f>
        <v>0</v>
      </c>
      <c r="C33" s="9"/>
      <c r="D33" s="10">
        <f t="shared" si="1"/>
        <v>0</v>
      </c>
      <c r="E33" s="9"/>
      <c r="F33" s="6"/>
      <c r="G33" s="10">
        <f t="shared" si="2"/>
        <v>0</v>
      </c>
      <c r="H33" s="9"/>
      <c r="I33" s="9"/>
      <c r="J33" s="9"/>
      <c r="K33" s="10">
        <f t="shared" si="3"/>
        <v>0</v>
      </c>
      <c r="L33" s="10">
        <f t="shared" si="0"/>
        <v>0</v>
      </c>
    </row>
    <row r="34" spans="1:12" ht="15.75" x14ac:dyDescent="0.25">
      <c r="A34" s="7" t="str">
        <f>'1'!A34</f>
        <v>Picahielo 6 puntas</v>
      </c>
      <c r="B34" s="10">
        <f>'8'!G34+'8'!L34</f>
        <v>0</v>
      </c>
      <c r="C34" s="9"/>
      <c r="D34" s="10">
        <f t="shared" si="1"/>
        <v>0</v>
      </c>
      <c r="E34" s="9"/>
      <c r="F34" s="6"/>
      <c r="G34" s="10">
        <f t="shared" si="2"/>
        <v>0</v>
      </c>
      <c r="H34" s="9"/>
      <c r="I34" s="9"/>
      <c r="J34" s="9"/>
      <c r="K34" s="10">
        <f t="shared" si="3"/>
        <v>0</v>
      </c>
      <c r="L34" s="10">
        <f t="shared" si="0"/>
        <v>0</v>
      </c>
    </row>
    <row r="35" spans="1:12" ht="15.75" x14ac:dyDescent="0.25">
      <c r="A35" s="7" t="str">
        <f>'1'!A35</f>
        <v>Rollo malla/bar table</v>
      </c>
      <c r="B35" s="10">
        <f>'8'!G35+'8'!L35</f>
        <v>0</v>
      </c>
      <c r="C35" s="9"/>
      <c r="D35" s="10">
        <f t="shared" si="1"/>
        <v>0</v>
      </c>
      <c r="E35" s="9"/>
      <c r="F35" s="6"/>
      <c r="G35" s="10">
        <f t="shared" si="2"/>
        <v>0</v>
      </c>
      <c r="H35" s="9"/>
      <c r="I35" s="9"/>
      <c r="J35" s="9"/>
      <c r="K35" s="10">
        <f t="shared" si="3"/>
        <v>0</v>
      </c>
      <c r="L35" s="10">
        <f t="shared" si="0"/>
        <v>0</v>
      </c>
    </row>
    <row r="36" spans="1:12" ht="15.75" x14ac:dyDescent="0.25">
      <c r="A36" s="7" t="str">
        <f>'1'!A36</f>
        <v>Sacacorchos 2 manos</v>
      </c>
      <c r="B36" s="10">
        <f>'8'!G36+'8'!L36</f>
        <v>0</v>
      </c>
      <c r="C36" s="9"/>
      <c r="D36" s="10">
        <f t="shared" si="1"/>
        <v>0</v>
      </c>
      <c r="E36" s="9"/>
      <c r="F36" s="6"/>
      <c r="G36" s="10">
        <f t="shared" si="2"/>
        <v>0</v>
      </c>
      <c r="H36" s="9"/>
      <c r="I36" s="9"/>
      <c r="J36" s="9"/>
      <c r="K36" s="10">
        <f t="shared" si="3"/>
        <v>0</v>
      </c>
      <c r="L36" s="10">
        <f t="shared" si="0"/>
        <v>0</v>
      </c>
    </row>
    <row r="37" spans="1:12" ht="15.75" x14ac:dyDescent="0.25">
      <c r="A37" s="7" t="str">
        <f>'1'!A37</f>
        <v>Tabla picar de plástico 1x30x50 Blanco</v>
      </c>
      <c r="B37" s="10">
        <f>'8'!G37+'8'!L37</f>
        <v>0</v>
      </c>
      <c r="C37" s="9"/>
      <c r="D37" s="10">
        <f t="shared" si="1"/>
        <v>0</v>
      </c>
      <c r="E37" s="9"/>
      <c r="F37" s="6"/>
      <c r="G37" s="10">
        <f t="shared" si="2"/>
        <v>0</v>
      </c>
      <c r="H37" s="9"/>
      <c r="I37" s="9"/>
      <c r="J37" s="9"/>
      <c r="K37" s="10">
        <f t="shared" si="3"/>
        <v>0</v>
      </c>
      <c r="L37" s="10">
        <f t="shared" si="0"/>
        <v>0</v>
      </c>
    </row>
    <row r="38" spans="1:12" ht="15.75" x14ac:dyDescent="0.25">
      <c r="A38" s="7" t="str">
        <f>'1'!A38</f>
        <v>Tarro 5689 cervecero morgan 450 ml 15 oz.</v>
      </c>
      <c r="B38" s="10">
        <f>'8'!G38+'8'!L38</f>
        <v>0</v>
      </c>
      <c r="C38" s="9"/>
      <c r="D38" s="10">
        <f t="shared" si="1"/>
        <v>0</v>
      </c>
      <c r="E38" s="9"/>
      <c r="F38" s="6"/>
      <c r="G38" s="10">
        <f t="shared" si="2"/>
        <v>0</v>
      </c>
      <c r="H38" s="9"/>
      <c r="I38" s="9"/>
      <c r="J38" s="9"/>
      <c r="K38" s="10">
        <f t="shared" si="3"/>
        <v>0</v>
      </c>
      <c r="L38" s="10">
        <f t="shared" si="0"/>
        <v>0</v>
      </c>
    </row>
    <row r="39" spans="1:12" ht="15.75" x14ac:dyDescent="0.25">
      <c r="A39" s="7" t="str">
        <f>'1'!A39</f>
        <v>Tijera portacharola cromada</v>
      </c>
      <c r="B39" s="10">
        <f>'8'!G39+'8'!L39</f>
        <v>0</v>
      </c>
      <c r="C39" s="9"/>
      <c r="D39" s="10">
        <f t="shared" si="1"/>
        <v>0</v>
      </c>
      <c r="E39" s="9"/>
      <c r="F39" s="6"/>
      <c r="G39" s="10">
        <f t="shared" si="2"/>
        <v>0</v>
      </c>
      <c r="H39" s="9"/>
      <c r="I39" s="9"/>
      <c r="J39" s="9"/>
      <c r="K39" s="10">
        <f t="shared" si="3"/>
        <v>0</v>
      </c>
      <c r="L39" s="10">
        <f t="shared" si="0"/>
        <v>0</v>
      </c>
    </row>
    <row r="40" spans="1:12" ht="15.75" x14ac:dyDescent="0.25">
      <c r="A40" s="7" t="str">
        <f>'1'!A40</f>
        <v>Vaso 0972 tequilero 44 ml 1.5 oz</v>
      </c>
      <c r="B40" s="10">
        <f>'8'!G40+'8'!L40</f>
        <v>0</v>
      </c>
      <c r="C40" s="9"/>
      <c r="D40" s="10">
        <f t="shared" si="1"/>
        <v>0</v>
      </c>
      <c r="E40" s="9"/>
      <c r="F40" s="6"/>
      <c r="G40" s="10">
        <f t="shared" si="2"/>
        <v>0</v>
      </c>
      <c r="H40" s="9"/>
      <c r="I40" s="9"/>
      <c r="J40" s="9"/>
      <c r="K40" s="10">
        <f t="shared" si="3"/>
        <v>0</v>
      </c>
      <c r="L40" s="10">
        <f t="shared" si="0"/>
        <v>0</v>
      </c>
    </row>
    <row r="41" spans="1:12" ht="15.75" x14ac:dyDescent="0.25">
      <c r="A41" s="7" t="str">
        <f>'1'!A41</f>
        <v>Vaso 40367 cheiser 5.25 oz. Islande (97 9577a) 5.75</v>
      </c>
      <c r="B41" s="10">
        <f>'8'!G41+'8'!L41</f>
        <v>0</v>
      </c>
      <c r="C41" s="9"/>
      <c r="D41" s="10">
        <f t="shared" si="1"/>
        <v>0</v>
      </c>
      <c r="E41" s="9"/>
      <c r="F41" s="6"/>
      <c r="G41" s="10">
        <f t="shared" si="2"/>
        <v>0</v>
      </c>
      <c r="H41" s="9"/>
      <c r="I41" s="9"/>
      <c r="J41" s="9"/>
      <c r="K41" s="10">
        <f t="shared" si="3"/>
        <v>0</v>
      </c>
      <c r="L41" s="10">
        <f t="shared" si="0"/>
        <v>0</v>
      </c>
    </row>
    <row r="42" spans="1:12" ht="15.75" x14ac:dyDescent="0.25">
      <c r="A42" s="7" t="str">
        <f>'1'!A42</f>
        <v>Vaso 50774 old fashion 6 oz. Princesa</v>
      </c>
      <c r="B42" s="10">
        <f>'8'!G42+'8'!L42</f>
        <v>0</v>
      </c>
      <c r="C42" s="9"/>
      <c r="D42" s="10">
        <f t="shared" si="1"/>
        <v>0</v>
      </c>
      <c r="E42" s="9"/>
      <c r="F42" s="6"/>
      <c r="G42" s="10">
        <f t="shared" si="2"/>
        <v>0</v>
      </c>
      <c r="H42" s="9"/>
      <c r="I42" s="9"/>
      <c r="J42" s="9"/>
      <c r="K42" s="10">
        <f t="shared" si="3"/>
        <v>0</v>
      </c>
      <c r="L42" s="10">
        <f t="shared" si="0"/>
        <v>0</v>
      </c>
    </row>
    <row r="43" spans="1:12" ht="15.75" x14ac:dyDescent="0.25">
      <c r="A43" s="7" t="str">
        <f>'1'!A43</f>
        <v>Vaso 6404 h.b.f.g 350 ml. 11.8 oz.</v>
      </c>
      <c r="B43" s="10">
        <f>'8'!G43+'8'!L43</f>
        <v>0</v>
      </c>
      <c r="C43" s="9"/>
      <c r="D43" s="10">
        <f t="shared" si="1"/>
        <v>0</v>
      </c>
      <c r="E43" s="9"/>
      <c r="F43" s="6"/>
      <c r="G43" s="10">
        <f t="shared" si="2"/>
        <v>0</v>
      </c>
      <c r="H43" s="9"/>
      <c r="I43" s="9"/>
      <c r="J43" s="9"/>
      <c r="K43" s="10">
        <f t="shared" si="3"/>
        <v>0</v>
      </c>
      <c r="L43" s="10">
        <f t="shared" si="0"/>
        <v>0</v>
      </c>
    </row>
    <row r="44" spans="1:12" ht="15.75" x14ac:dyDescent="0.25">
      <c r="A44" s="7" t="str">
        <f>'1'!A44</f>
        <v>Vaso 6621 high ball 350 ml 11.8 oz</v>
      </c>
      <c r="B44" s="10">
        <f>'8'!G44+'8'!L44</f>
        <v>0</v>
      </c>
      <c r="C44" s="9"/>
      <c r="D44" s="10">
        <f t="shared" si="1"/>
        <v>0</v>
      </c>
      <c r="E44" s="9"/>
      <c r="F44" s="6"/>
      <c r="G44" s="10">
        <f t="shared" si="2"/>
        <v>0</v>
      </c>
      <c r="H44" s="9"/>
      <c r="I44" s="9"/>
      <c r="J44" s="9"/>
      <c r="K44" s="10">
        <f t="shared" si="3"/>
        <v>0</v>
      </c>
      <c r="L44" s="10">
        <f t="shared" si="0"/>
        <v>0</v>
      </c>
    </row>
    <row r="45" spans="1:12" ht="15.75" x14ac:dyDescent="0.25">
      <c r="A45" s="7" t="str">
        <f>'1'!A45</f>
        <v>Vaso 6624 agua fg 300 ml 10.2 oz</v>
      </c>
      <c r="B45" s="10">
        <f>'8'!G45+'8'!L45</f>
        <v>0</v>
      </c>
      <c r="C45" s="9"/>
      <c r="D45" s="10">
        <f t="shared" si="1"/>
        <v>0</v>
      </c>
      <c r="E45" s="9"/>
      <c r="F45" s="6"/>
      <c r="G45" s="10">
        <f t="shared" si="2"/>
        <v>0</v>
      </c>
      <c r="H45" s="9"/>
      <c r="I45" s="9"/>
      <c r="J45" s="9"/>
      <c r="K45" s="10">
        <f t="shared" si="3"/>
        <v>0</v>
      </c>
      <c r="L45" s="10">
        <f t="shared" si="0"/>
        <v>0</v>
      </c>
    </row>
    <row r="46" spans="1:12" ht="15.75" x14ac:dyDescent="0.25">
      <c r="A46" s="7" t="str">
        <f>'1'!A46</f>
        <v>Vaso 6714 dof fashion 325 ml 11 oz</v>
      </c>
      <c r="B46" s="10">
        <f>'8'!G46+'8'!L46</f>
        <v>0</v>
      </c>
      <c r="C46" s="9"/>
      <c r="D46" s="10">
        <f t="shared" si="1"/>
        <v>0</v>
      </c>
      <c r="E46" s="9"/>
      <c r="F46" s="6"/>
      <c r="G46" s="10">
        <f t="shared" si="2"/>
        <v>0</v>
      </c>
      <c r="H46" s="9"/>
      <c r="I46" s="9"/>
      <c r="J46" s="9"/>
      <c r="K46" s="10">
        <f t="shared" si="3"/>
        <v>0</v>
      </c>
      <c r="L46" s="10">
        <f t="shared" si="0"/>
        <v>0</v>
      </c>
    </row>
    <row r="47" spans="1:12" ht="15.75" x14ac:dyDescent="0.25">
      <c r="A47" s="7">
        <f>'1'!A47</f>
        <v>0</v>
      </c>
      <c r="B47" s="10">
        <f>'8'!G47+'8'!L47</f>
        <v>0</v>
      </c>
      <c r="C47" s="9"/>
      <c r="D47" s="10">
        <f t="shared" si="1"/>
        <v>0</v>
      </c>
      <c r="E47" s="9"/>
      <c r="F47" s="6"/>
      <c r="G47" s="10">
        <f t="shared" si="2"/>
        <v>0</v>
      </c>
      <c r="H47" s="9"/>
      <c r="I47" s="9"/>
      <c r="J47" s="9"/>
      <c r="K47" s="10">
        <f t="shared" si="3"/>
        <v>0</v>
      </c>
      <c r="L47" s="10">
        <f t="shared" si="0"/>
        <v>0</v>
      </c>
    </row>
    <row r="48" spans="1:12" ht="15.75" x14ac:dyDescent="0.25">
      <c r="A48" s="7">
        <f>'1'!A48</f>
        <v>0</v>
      </c>
      <c r="B48" s="10">
        <f>'8'!G48+'8'!L48</f>
        <v>0</v>
      </c>
      <c r="C48" s="9"/>
      <c r="D48" s="10">
        <f t="shared" si="1"/>
        <v>0</v>
      </c>
      <c r="E48" s="9"/>
      <c r="F48" s="6"/>
      <c r="G48" s="10">
        <f t="shared" si="2"/>
        <v>0</v>
      </c>
      <c r="H48" s="9"/>
      <c r="I48" s="9"/>
      <c r="J48" s="9"/>
      <c r="K48" s="10">
        <f t="shared" si="3"/>
        <v>0</v>
      </c>
      <c r="L48" s="10">
        <f t="shared" si="0"/>
        <v>0</v>
      </c>
    </row>
    <row r="49" spans="1:12" ht="15.75" x14ac:dyDescent="0.25">
      <c r="A49" s="7">
        <f>'1'!A49</f>
        <v>0</v>
      </c>
      <c r="B49" s="10">
        <f>'8'!G49+'8'!L49</f>
        <v>0</v>
      </c>
      <c r="C49" s="9"/>
      <c r="D49" s="10">
        <f t="shared" si="1"/>
        <v>0</v>
      </c>
      <c r="E49" s="9"/>
      <c r="F49" s="6"/>
      <c r="G49" s="10">
        <f t="shared" si="2"/>
        <v>0</v>
      </c>
      <c r="H49" s="9"/>
      <c r="I49" s="9"/>
      <c r="J49" s="9"/>
      <c r="K49" s="10">
        <f t="shared" si="3"/>
        <v>0</v>
      </c>
      <c r="L49" s="10">
        <f t="shared" si="0"/>
        <v>0</v>
      </c>
    </row>
    <row r="50" spans="1:12" ht="15.75" x14ac:dyDescent="0.25">
      <c r="A50" s="7">
        <f>'1'!A50</f>
        <v>0</v>
      </c>
      <c r="B50" s="10">
        <f>'8'!G50+'8'!L50</f>
        <v>0</v>
      </c>
      <c r="C50" s="9"/>
      <c r="D50" s="10">
        <f t="shared" si="1"/>
        <v>0</v>
      </c>
      <c r="E50" s="9"/>
      <c r="F50" s="6"/>
      <c r="G50" s="10">
        <f t="shared" si="2"/>
        <v>0</v>
      </c>
      <c r="H50" s="9"/>
      <c r="I50" s="9"/>
      <c r="J50" s="9"/>
      <c r="K50" s="10">
        <f t="shared" si="3"/>
        <v>0</v>
      </c>
      <c r="L50" s="10">
        <f t="shared" si="0"/>
        <v>0</v>
      </c>
    </row>
    <row r="51" spans="1:12" ht="15.75" x14ac:dyDescent="0.25">
      <c r="A51" s="7">
        <f>'1'!A51</f>
        <v>0</v>
      </c>
      <c r="B51" s="10">
        <f>'8'!G51+'8'!L51</f>
        <v>0</v>
      </c>
      <c r="C51" s="9"/>
      <c r="D51" s="10">
        <f t="shared" si="1"/>
        <v>0</v>
      </c>
      <c r="E51" s="9"/>
      <c r="F51" s="6"/>
      <c r="G51" s="10">
        <f t="shared" si="2"/>
        <v>0</v>
      </c>
      <c r="H51" s="9"/>
      <c r="I51" s="9"/>
      <c r="J51" s="9"/>
      <c r="K51" s="10">
        <f t="shared" si="3"/>
        <v>0</v>
      </c>
      <c r="L51" s="10">
        <f t="shared" si="0"/>
        <v>0</v>
      </c>
    </row>
  </sheetData>
  <sheetProtection password="CE38" sheet="1" objects="1" scenarios="1"/>
  <mergeCells count="12">
    <mergeCell ref="K3:K4"/>
    <mergeCell ref="L3:L4"/>
    <mergeCell ref="A1:L1"/>
    <mergeCell ref="B2:F2"/>
    <mergeCell ref="A3:A4"/>
    <mergeCell ref="B3:B4"/>
    <mergeCell ref="C3:C4"/>
    <mergeCell ref="D3:D4"/>
    <mergeCell ref="E3:E4"/>
    <mergeCell ref="F3:F4"/>
    <mergeCell ref="G3:G4"/>
    <mergeCell ref="H3:J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workbookViewId="0">
      <pane ySplit="4" topLeftCell="A5" activePane="bottomLeft" state="frozen"/>
      <selection activeCell="B5" sqref="B5"/>
      <selection pane="bottomLeft" activeCell="H6" sqref="H6"/>
    </sheetView>
  </sheetViews>
  <sheetFormatPr defaultColWidth="11.42578125" defaultRowHeight="15" x14ac:dyDescent="0.25"/>
  <cols>
    <col min="1" max="1" width="50.28515625" bestFit="1" customWidth="1"/>
    <col min="2" max="2" width="13.28515625" bestFit="1" customWidth="1"/>
    <col min="3" max="3" width="10.42578125" bestFit="1" customWidth="1"/>
    <col min="4" max="4" width="12.28515625" bestFit="1" customWidth="1"/>
    <col min="5" max="5" width="9.42578125" bestFit="1" customWidth="1"/>
    <col min="6" max="6" width="16.140625" customWidth="1"/>
    <col min="7" max="7" width="12.28515625" bestFit="1" customWidth="1"/>
    <col min="8" max="10" width="12.7109375" customWidth="1"/>
    <col min="11" max="11" width="13.28515625" bestFit="1" customWidth="1"/>
    <col min="12" max="12" width="12.140625" bestFit="1" customWidth="1"/>
  </cols>
  <sheetData>
    <row r="1" spans="1:12" ht="26.25" x14ac:dyDescent="0.4">
      <c r="A1" s="52" t="s">
        <v>10</v>
      </c>
      <c r="B1" s="53"/>
      <c r="C1" s="53"/>
      <c r="D1" s="53"/>
      <c r="E1" s="53"/>
      <c r="F1" s="53"/>
      <c r="G1" s="53"/>
      <c r="H1" s="53"/>
      <c r="I1" s="53"/>
      <c r="J1" s="53"/>
      <c r="K1" s="53"/>
      <c r="L1" s="54"/>
    </row>
    <row r="2" spans="1:12" ht="21" x14ac:dyDescent="0.35">
      <c r="A2" s="1" t="s">
        <v>6</v>
      </c>
      <c r="B2" s="58" t="str">
        <f>'1'!B2:F2</f>
        <v>Cinépolis VIP Multiplaza Pacific</v>
      </c>
      <c r="C2" s="58"/>
      <c r="D2" s="58"/>
      <c r="E2" s="58"/>
      <c r="F2" s="58"/>
      <c r="G2" s="2"/>
      <c r="H2" s="2" t="s">
        <v>11</v>
      </c>
      <c r="I2" s="4">
        <f>'1'!I2</f>
        <v>2015</v>
      </c>
      <c r="J2" s="2"/>
      <c r="K2" s="2" t="s">
        <v>7</v>
      </c>
      <c r="L2" s="3">
        <v>10</v>
      </c>
    </row>
    <row r="3" spans="1:12" ht="15.75" x14ac:dyDescent="0.25">
      <c r="A3" s="57" t="s">
        <v>9</v>
      </c>
      <c r="B3" s="56" t="s">
        <v>0</v>
      </c>
      <c r="C3" s="56" t="s">
        <v>1</v>
      </c>
      <c r="D3" s="56" t="s">
        <v>2</v>
      </c>
      <c r="E3" s="56" t="s">
        <v>3</v>
      </c>
      <c r="F3" s="56" t="s">
        <v>4</v>
      </c>
      <c r="G3" s="56" t="s">
        <v>5</v>
      </c>
      <c r="H3" s="56" t="s">
        <v>57</v>
      </c>
      <c r="I3" s="56"/>
      <c r="J3" s="56"/>
      <c r="K3" s="56" t="s">
        <v>55</v>
      </c>
      <c r="L3" s="56" t="s">
        <v>56</v>
      </c>
    </row>
    <row r="4" spans="1:12" ht="15.75" customHeight="1" x14ac:dyDescent="0.25">
      <c r="A4" s="57"/>
      <c r="B4" s="56"/>
      <c r="C4" s="56"/>
      <c r="D4" s="56"/>
      <c r="E4" s="56"/>
      <c r="F4" s="56"/>
      <c r="G4" s="56"/>
      <c r="H4" s="11" t="s">
        <v>58</v>
      </c>
      <c r="I4" s="11" t="s">
        <v>60</v>
      </c>
      <c r="J4" s="11" t="s">
        <v>59</v>
      </c>
      <c r="K4" s="56"/>
      <c r="L4" s="56"/>
    </row>
    <row r="5" spans="1:12" ht="15.75" x14ac:dyDescent="0.25">
      <c r="A5" s="7" t="str">
        <f>'1'!A5</f>
        <v xml:space="preserve">Bar caddy condimentero 6 en 1 </v>
      </c>
      <c r="B5" s="10">
        <f>'9'!G5+'9'!L5</f>
        <v>0</v>
      </c>
      <c r="C5" s="9"/>
      <c r="D5" s="10">
        <f>B5+C5</f>
        <v>0</v>
      </c>
      <c r="E5" s="9"/>
      <c r="F5" s="6"/>
      <c r="G5" s="10">
        <f>D5-E5</f>
        <v>0</v>
      </c>
      <c r="H5" s="9"/>
      <c r="I5" s="9"/>
      <c r="J5" s="9"/>
      <c r="K5" s="10">
        <f>SUM(H5:J5)</f>
        <v>0</v>
      </c>
      <c r="L5" s="10">
        <f t="shared" ref="L5:L51" si="0">K5-G5</f>
        <v>0</v>
      </c>
    </row>
    <row r="6" spans="1:12" ht="15.75" x14ac:dyDescent="0.25">
      <c r="A6" s="7" t="str">
        <f>'1'!A6</f>
        <v>Botella/jugos con vertedor 1 lts</v>
      </c>
      <c r="B6" s="10">
        <f>'9'!G6+'9'!L6</f>
        <v>0</v>
      </c>
      <c r="C6" s="9"/>
      <c r="D6" s="10">
        <f t="shared" ref="D6:D51" si="1">B6+C6</f>
        <v>0</v>
      </c>
      <c r="E6" s="9"/>
      <c r="F6" s="6"/>
      <c r="G6" s="10">
        <f t="shared" ref="G6:G51" si="2">D6-E6</f>
        <v>0</v>
      </c>
      <c r="H6" s="9"/>
      <c r="I6" s="9"/>
      <c r="J6" s="9"/>
      <c r="K6" s="10">
        <f t="shared" ref="K6:K51" si="3">SUM(H6:J6)</f>
        <v>0</v>
      </c>
      <c r="L6" s="10">
        <f t="shared" si="0"/>
        <v>0</v>
      </c>
    </row>
    <row r="7" spans="1:12" ht="15.75" x14ac:dyDescent="0.25">
      <c r="A7" s="7" t="str">
        <f>'1'!A7</f>
        <v>Cepillo lavavasos triple</v>
      </c>
      <c r="B7" s="10">
        <f>'9'!G7+'9'!L7</f>
        <v>0</v>
      </c>
      <c r="C7" s="9"/>
      <c r="D7" s="10">
        <f t="shared" si="1"/>
        <v>0</v>
      </c>
      <c r="E7" s="9"/>
      <c r="F7" s="6"/>
      <c r="G7" s="10">
        <f t="shared" si="2"/>
        <v>0</v>
      </c>
      <c r="H7" s="9"/>
      <c r="I7" s="9"/>
      <c r="J7" s="9"/>
      <c r="K7" s="10">
        <f t="shared" si="3"/>
        <v>0</v>
      </c>
      <c r="L7" s="10">
        <f t="shared" si="0"/>
        <v>0</v>
      </c>
    </row>
    <row r="8" spans="1:12" ht="15.75" x14ac:dyDescent="0.25">
      <c r="A8" s="7" t="str">
        <f>'1'!A8</f>
        <v>Cocktelera grande 3 pzas 30 oz a. Inox</v>
      </c>
      <c r="B8" s="10">
        <f>'9'!G8+'9'!L8</f>
        <v>0</v>
      </c>
      <c r="C8" s="9"/>
      <c r="D8" s="10">
        <f t="shared" si="1"/>
        <v>0</v>
      </c>
      <c r="E8" s="9"/>
      <c r="F8" s="6"/>
      <c r="G8" s="10">
        <f t="shared" si="2"/>
        <v>0</v>
      </c>
      <c r="H8" s="9"/>
      <c r="I8" s="9"/>
      <c r="J8" s="9"/>
      <c r="K8" s="10">
        <f t="shared" si="3"/>
        <v>0</v>
      </c>
      <c r="L8" s="10">
        <f t="shared" si="0"/>
        <v>0</v>
      </c>
    </row>
    <row r="9" spans="1:12" ht="15.75" x14ac:dyDescent="0.25">
      <c r="A9" s="7" t="str">
        <f>'1'!A9</f>
        <v xml:space="preserve">Copa 2020 vino generoso mty 74 ml </v>
      </c>
      <c r="B9" s="10">
        <f>'9'!G9+'9'!L9</f>
        <v>0</v>
      </c>
      <c r="C9" s="9"/>
      <c r="D9" s="10">
        <f t="shared" si="1"/>
        <v>0</v>
      </c>
      <c r="E9" s="9"/>
      <c r="F9" s="6"/>
      <c r="G9" s="10">
        <f t="shared" si="2"/>
        <v>0</v>
      </c>
      <c r="H9" s="9"/>
      <c r="I9" s="9"/>
      <c r="J9" s="9"/>
      <c r="K9" s="10">
        <f t="shared" si="3"/>
        <v>0</v>
      </c>
      <c r="L9" s="10">
        <f t="shared" si="0"/>
        <v>0</v>
      </c>
    </row>
    <row r="10" spans="1:12" ht="15.75" x14ac:dyDescent="0.25">
      <c r="A10" s="7" t="str">
        <f>'1'!A10</f>
        <v>Copa 2025 agua mty 285 ml 9.5 oz</v>
      </c>
      <c r="B10" s="10">
        <f>'9'!G10+'9'!L10</f>
        <v>0</v>
      </c>
      <c r="C10" s="9"/>
      <c r="D10" s="10">
        <f t="shared" si="1"/>
        <v>0</v>
      </c>
      <c r="E10" s="9"/>
      <c r="F10" s="6"/>
      <c r="G10" s="10">
        <f t="shared" si="2"/>
        <v>0</v>
      </c>
      <c r="H10" s="9"/>
      <c r="I10" s="9"/>
      <c r="J10" s="9"/>
      <c r="K10" s="10">
        <f t="shared" si="3"/>
        <v>0</v>
      </c>
      <c r="L10" s="10">
        <f t="shared" si="0"/>
        <v>0</v>
      </c>
    </row>
    <row r="11" spans="1:12" ht="15.75" x14ac:dyDescent="0.25">
      <c r="A11" s="7" t="str">
        <f>'1'!A11</f>
        <v>Copa 22760 cocktail martini 5 oz excalibur</v>
      </c>
      <c r="B11" s="10">
        <f>'9'!G11+'9'!L11</f>
        <v>0</v>
      </c>
      <c r="C11" s="9"/>
      <c r="D11" s="10">
        <f t="shared" si="1"/>
        <v>0</v>
      </c>
      <c r="E11" s="9"/>
      <c r="F11" s="6"/>
      <c r="G11" s="10">
        <f t="shared" si="2"/>
        <v>0</v>
      </c>
      <c r="H11" s="9"/>
      <c r="I11" s="9"/>
      <c r="J11" s="9"/>
      <c r="K11" s="10">
        <f t="shared" si="3"/>
        <v>0</v>
      </c>
      <c r="L11" s="10">
        <f t="shared" si="0"/>
        <v>0</v>
      </c>
    </row>
    <row r="12" spans="1:12" ht="15.75" x14ac:dyDescent="0.25">
      <c r="A12" s="7" t="str">
        <f>'1'!A12</f>
        <v xml:space="preserve">Copa 23876 brandy 50 cl 17 oz. Vaporera </v>
      </c>
      <c r="B12" s="10">
        <f>'9'!G12+'9'!L12</f>
        <v>0</v>
      </c>
      <c r="C12" s="9"/>
      <c r="D12" s="10">
        <f t="shared" si="1"/>
        <v>0</v>
      </c>
      <c r="E12" s="9"/>
      <c r="F12" s="6"/>
      <c r="G12" s="10">
        <f t="shared" si="2"/>
        <v>0</v>
      </c>
      <c r="H12" s="9"/>
      <c r="I12" s="9"/>
      <c r="J12" s="9"/>
      <c r="K12" s="10">
        <f t="shared" si="3"/>
        <v>0</v>
      </c>
      <c r="L12" s="10">
        <f t="shared" si="0"/>
        <v>0</v>
      </c>
    </row>
    <row r="13" spans="1:12" ht="15.75" x14ac:dyDescent="0.25">
      <c r="A13" s="7" t="str">
        <f>'1'!A13</f>
        <v>Copa 2438 brandy mty 130 ml 4.5 oz</v>
      </c>
      <c r="B13" s="10">
        <f>'9'!G13+'9'!L13</f>
        <v>0</v>
      </c>
      <c r="C13" s="9"/>
      <c r="D13" s="10">
        <f t="shared" si="1"/>
        <v>0</v>
      </c>
      <c r="E13" s="9"/>
      <c r="F13" s="6"/>
      <c r="G13" s="10">
        <f t="shared" si="2"/>
        <v>0</v>
      </c>
      <c r="H13" s="9"/>
      <c r="I13" s="9"/>
      <c r="J13" s="9"/>
      <c r="K13" s="10">
        <f t="shared" si="3"/>
        <v>0</v>
      </c>
      <c r="L13" s="10">
        <f t="shared" si="0"/>
        <v>0</v>
      </c>
    </row>
    <row r="14" spans="1:12" ht="15.75" x14ac:dyDescent="0.25">
      <c r="A14" s="7" t="str">
        <f>'1'!A14</f>
        <v>Copa cerveza dortmund 13 oz.</v>
      </c>
      <c r="B14" s="10">
        <f>'9'!G14+'9'!L14</f>
        <v>0</v>
      </c>
      <c r="C14" s="9"/>
      <c r="D14" s="10">
        <f t="shared" si="1"/>
        <v>0</v>
      </c>
      <c r="E14" s="9"/>
      <c r="F14" s="6"/>
      <c r="G14" s="10">
        <f t="shared" si="2"/>
        <v>0</v>
      </c>
      <c r="H14" s="9"/>
      <c r="I14" s="9"/>
      <c r="J14" s="9"/>
      <c r="K14" s="10">
        <f t="shared" si="3"/>
        <v>0</v>
      </c>
      <c r="L14" s="10">
        <f t="shared" si="0"/>
        <v>0</v>
      </c>
    </row>
    <row r="15" spans="1:12" ht="15.75" x14ac:dyDescent="0.25">
      <c r="A15" s="7" t="str">
        <f>'1'!A15</f>
        <v>Copa cogñac degustacion 5 oz</v>
      </c>
      <c r="B15" s="10">
        <f>'9'!G15+'9'!L15</f>
        <v>0</v>
      </c>
      <c r="C15" s="9"/>
      <c r="D15" s="10">
        <f t="shared" si="1"/>
        <v>0</v>
      </c>
      <c r="E15" s="9"/>
      <c r="F15" s="6"/>
      <c r="G15" s="10">
        <f t="shared" si="2"/>
        <v>0</v>
      </c>
      <c r="H15" s="9"/>
      <c r="I15" s="9"/>
      <c r="J15" s="9"/>
      <c r="K15" s="10">
        <f t="shared" si="3"/>
        <v>0</v>
      </c>
      <c r="L15" s="10">
        <f t="shared" si="0"/>
        <v>0</v>
      </c>
    </row>
    <row r="16" spans="1:12" ht="15.75" x14ac:dyDescent="0.25">
      <c r="A16" s="7" t="str">
        <f>'1'!A16</f>
        <v>Copa margarita 12 oz.  Excalibur</v>
      </c>
      <c r="B16" s="10">
        <f>'9'!G16+'9'!L16</f>
        <v>0</v>
      </c>
      <c r="C16" s="9"/>
      <c r="D16" s="10">
        <f t="shared" si="1"/>
        <v>0</v>
      </c>
      <c r="E16" s="9"/>
      <c r="F16" s="6"/>
      <c r="G16" s="10">
        <f t="shared" si="2"/>
        <v>0</v>
      </c>
      <c r="H16" s="9"/>
      <c r="I16" s="9"/>
      <c r="J16" s="9"/>
      <c r="K16" s="10">
        <f t="shared" si="3"/>
        <v>0</v>
      </c>
      <c r="L16" s="10">
        <f t="shared" si="0"/>
        <v>0</v>
      </c>
    </row>
    <row r="17" spans="1:12" ht="15.75" x14ac:dyDescent="0.25">
      <c r="A17" s="7" t="str">
        <f>'1'!A17</f>
        <v>Copa vino blanco savoie  5 oz.</v>
      </c>
      <c r="B17" s="10">
        <f>'9'!G17+'9'!L17</f>
        <v>0</v>
      </c>
      <c r="C17" s="9"/>
      <c r="D17" s="10">
        <f t="shared" si="1"/>
        <v>0</v>
      </c>
      <c r="E17" s="9"/>
      <c r="F17" s="6"/>
      <c r="G17" s="10">
        <f t="shared" si="2"/>
        <v>0</v>
      </c>
      <c r="H17" s="9"/>
      <c r="I17" s="9"/>
      <c r="J17" s="9"/>
      <c r="K17" s="10">
        <f t="shared" si="3"/>
        <v>0</v>
      </c>
      <c r="L17" s="10">
        <f t="shared" si="0"/>
        <v>0</v>
      </c>
    </row>
    <row r="18" spans="1:12" ht="15.75" x14ac:dyDescent="0.25">
      <c r="A18" s="7" t="str">
        <f>'1'!A18</f>
        <v>Copa vino tinto savoie 8 oz.</v>
      </c>
      <c r="B18" s="10">
        <f>'9'!G18+'9'!L18</f>
        <v>0</v>
      </c>
      <c r="C18" s="9"/>
      <c r="D18" s="10">
        <f t="shared" si="1"/>
        <v>0</v>
      </c>
      <c r="E18" s="9"/>
      <c r="F18" s="6"/>
      <c r="G18" s="10">
        <f t="shared" si="2"/>
        <v>0</v>
      </c>
      <c r="H18" s="9"/>
      <c r="I18" s="9"/>
      <c r="J18" s="9"/>
      <c r="K18" s="10">
        <f t="shared" si="3"/>
        <v>0</v>
      </c>
      <c r="L18" s="10">
        <f t="shared" si="0"/>
        <v>0</v>
      </c>
    </row>
    <row r="19" spans="1:12" ht="15.75" x14ac:dyDescent="0.25">
      <c r="A19" s="7" t="str">
        <f>'1'!A19</f>
        <v>Cuchara para cantina a inox</v>
      </c>
      <c r="B19" s="10">
        <f>'9'!G19+'9'!L19</f>
        <v>0</v>
      </c>
      <c r="C19" s="9"/>
      <c r="D19" s="10">
        <f t="shared" si="1"/>
        <v>0</v>
      </c>
      <c r="E19" s="9"/>
      <c r="F19" s="6"/>
      <c r="G19" s="10">
        <f t="shared" si="2"/>
        <v>0</v>
      </c>
      <c r="H19" s="9"/>
      <c r="I19" s="9"/>
      <c r="J19" s="9"/>
      <c r="K19" s="10">
        <f t="shared" si="3"/>
        <v>0</v>
      </c>
      <c r="L19" s="10">
        <f t="shared" si="0"/>
        <v>0</v>
      </c>
    </row>
    <row r="20" spans="1:12" ht="15.75" x14ac:dyDescent="0.25">
      <c r="A20" s="7" t="str">
        <f>'1'!A20</f>
        <v>Cucharon para hielo 24.1 cms a inox</v>
      </c>
      <c r="B20" s="10">
        <f>'9'!G20+'9'!L20</f>
        <v>0</v>
      </c>
      <c r="C20" s="9"/>
      <c r="D20" s="10">
        <f t="shared" si="1"/>
        <v>0</v>
      </c>
      <c r="E20" s="9"/>
      <c r="F20" s="6"/>
      <c r="G20" s="10">
        <f t="shared" si="2"/>
        <v>0</v>
      </c>
      <c r="H20" s="9"/>
      <c r="I20" s="9"/>
      <c r="J20" s="9"/>
      <c r="K20" s="10">
        <f t="shared" si="3"/>
        <v>0</v>
      </c>
      <c r="L20" s="10">
        <f t="shared" si="0"/>
        <v>0</v>
      </c>
    </row>
    <row r="21" spans="1:12" ht="15.75" x14ac:dyDescent="0.25">
      <c r="A21" s="7" t="str">
        <f>'1'!A21</f>
        <v xml:space="preserve">Cuchillo chef 8" </v>
      </c>
      <c r="B21" s="10">
        <f>'9'!G21+'9'!L21</f>
        <v>0</v>
      </c>
      <c r="C21" s="9"/>
      <c r="D21" s="10">
        <f t="shared" si="1"/>
        <v>0</v>
      </c>
      <c r="E21" s="9"/>
      <c r="F21" s="6"/>
      <c r="G21" s="10">
        <f t="shared" si="2"/>
        <v>0</v>
      </c>
      <c r="H21" s="9"/>
      <c r="I21" s="9"/>
      <c r="J21" s="9"/>
      <c r="K21" s="10">
        <f t="shared" si="3"/>
        <v>0</v>
      </c>
      <c r="L21" s="10">
        <f t="shared" si="0"/>
        <v>0</v>
      </c>
    </row>
    <row r="22" spans="1:12" ht="15.75" x14ac:dyDescent="0.25">
      <c r="A22" s="7" t="str">
        <f>'1'!A22</f>
        <v>Cuchillo mondador 4"</v>
      </c>
      <c r="B22" s="10">
        <f>'9'!G22+'9'!L22</f>
        <v>0</v>
      </c>
      <c r="C22" s="9"/>
      <c r="D22" s="10">
        <f t="shared" si="1"/>
        <v>0</v>
      </c>
      <c r="E22" s="9"/>
      <c r="F22" s="6"/>
      <c r="G22" s="10">
        <f t="shared" si="2"/>
        <v>0</v>
      </c>
      <c r="H22" s="9"/>
      <c r="I22" s="9"/>
      <c r="J22" s="9"/>
      <c r="K22" s="10">
        <f t="shared" si="3"/>
        <v>0</v>
      </c>
      <c r="L22" s="10">
        <f t="shared" si="0"/>
        <v>0</v>
      </c>
    </row>
    <row r="23" spans="1:12" ht="15.75" x14ac:dyDescent="0.25">
      <c r="A23" s="7" t="str">
        <f>'1'!A23</f>
        <v>Charola antiderrapante 44x59 cms.</v>
      </c>
      <c r="B23" s="10">
        <f>'9'!G23+'9'!L23</f>
        <v>0</v>
      </c>
      <c r="C23" s="9"/>
      <c r="D23" s="10">
        <f t="shared" si="1"/>
        <v>0</v>
      </c>
      <c r="E23" s="9"/>
      <c r="F23" s="6"/>
      <c r="G23" s="10">
        <f t="shared" si="2"/>
        <v>0</v>
      </c>
      <c r="H23" s="9"/>
      <c r="I23" s="9"/>
      <c r="J23" s="9"/>
      <c r="K23" s="10">
        <f t="shared" si="3"/>
        <v>0</v>
      </c>
      <c r="L23" s="10">
        <f t="shared" si="0"/>
        <v>0</v>
      </c>
    </row>
    <row r="24" spans="1:12" ht="15.75" x14ac:dyDescent="0.25">
      <c r="A24" s="7" t="str">
        <f>'1'!A24</f>
        <v>Charola redonda antiderrapante 40 cms</v>
      </c>
      <c r="B24" s="10">
        <f>'9'!G24+'9'!L24</f>
        <v>0</v>
      </c>
      <c r="C24" s="9"/>
      <c r="D24" s="10">
        <f t="shared" si="1"/>
        <v>0</v>
      </c>
      <c r="E24" s="9"/>
      <c r="F24" s="6"/>
      <c r="G24" s="10">
        <f t="shared" si="2"/>
        <v>0</v>
      </c>
      <c r="H24" s="9"/>
      <c r="I24" s="9"/>
      <c r="J24" s="9"/>
      <c r="K24" s="10">
        <f t="shared" si="3"/>
        <v>0</v>
      </c>
      <c r="L24" s="10">
        <f t="shared" si="0"/>
        <v>0</v>
      </c>
    </row>
    <row r="25" spans="1:12" ht="15.75" x14ac:dyDescent="0.25">
      <c r="A25" s="7" t="str">
        <f>'1'!A25</f>
        <v>Dispensador plastico transparente de 12 oz..</v>
      </c>
      <c r="B25" s="10">
        <f>'9'!G25+'9'!L25</f>
        <v>0</v>
      </c>
      <c r="C25" s="9"/>
      <c r="D25" s="10">
        <f t="shared" si="1"/>
        <v>0</v>
      </c>
      <c r="E25" s="9"/>
      <c r="F25" s="6"/>
      <c r="G25" s="10">
        <f t="shared" si="2"/>
        <v>0</v>
      </c>
      <c r="H25" s="9"/>
      <c r="I25" s="9"/>
      <c r="J25" s="9"/>
      <c r="K25" s="10">
        <f t="shared" si="3"/>
        <v>0</v>
      </c>
      <c r="L25" s="10">
        <f t="shared" si="0"/>
        <v>0</v>
      </c>
    </row>
    <row r="26" spans="1:12" ht="15.75" x14ac:dyDescent="0.25">
      <c r="A26" s="7" t="str">
        <f>'1'!A26</f>
        <v>Drenador de plastico para bar</v>
      </c>
      <c r="B26" s="10">
        <f>'9'!G26+'9'!L26</f>
        <v>0</v>
      </c>
      <c r="C26" s="9"/>
      <c r="D26" s="10">
        <f t="shared" si="1"/>
        <v>0</v>
      </c>
      <c r="E26" s="9"/>
      <c r="F26" s="6"/>
      <c r="G26" s="10">
        <f t="shared" si="2"/>
        <v>0</v>
      </c>
      <c r="H26" s="9"/>
      <c r="I26" s="9"/>
      <c r="J26" s="9"/>
      <c r="K26" s="10">
        <f t="shared" si="3"/>
        <v>0</v>
      </c>
      <c r="L26" s="10">
        <f t="shared" si="0"/>
        <v>0</v>
      </c>
    </row>
    <row r="27" spans="1:12" ht="15.75" x14ac:dyDescent="0.25">
      <c r="A27" s="7" t="str">
        <f>'1'!A27</f>
        <v>Escarchador para margaritas</v>
      </c>
      <c r="B27" s="10">
        <f>'9'!G27+'9'!L27</f>
        <v>0</v>
      </c>
      <c r="C27" s="9"/>
      <c r="D27" s="10">
        <f t="shared" si="1"/>
        <v>0</v>
      </c>
      <c r="E27" s="9"/>
      <c r="F27" s="6"/>
      <c r="G27" s="10">
        <f t="shared" si="2"/>
        <v>0</v>
      </c>
      <c r="H27" s="9"/>
      <c r="I27" s="9"/>
      <c r="J27" s="9"/>
      <c r="K27" s="10">
        <f t="shared" si="3"/>
        <v>0</v>
      </c>
      <c r="L27" s="10">
        <f t="shared" si="0"/>
        <v>0</v>
      </c>
    </row>
    <row r="28" spans="1:12" ht="15.75" x14ac:dyDescent="0.25">
      <c r="A28" s="7" t="str">
        <f>'1'!A28</f>
        <v>Esponja para escarchador</v>
      </c>
      <c r="B28" s="10">
        <f>'9'!G28+'9'!L28</f>
        <v>0</v>
      </c>
      <c r="C28" s="9"/>
      <c r="D28" s="10">
        <f t="shared" si="1"/>
        <v>0</v>
      </c>
      <c r="E28" s="9"/>
      <c r="F28" s="6"/>
      <c r="G28" s="10">
        <f t="shared" si="2"/>
        <v>0</v>
      </c>
      <c r="H28" s="9"/>
      <c r="I28" s="9"/>
      <c r="J28" s="9"/>
      <c r="K28" s="10">
        <f t="shared" si="3"/>
        <v>0</v>
      </c>
      <c r="L28" s="10">
        <f t="shared" si="0"/>
        <v>0</v>
      </c>
    </row>
    <row r="29" spans="1:12" ht="15.75" x14ac:dyDescent="0.25">
      <c r="A29" s="7" t="str">
        <f>'1'!A29</f>
        <v>Exprimidor naranjas mediano</v>
      </c>
      <c r="B29" s="10">
        <f>'9'!G29+'9'!L29</f>
        <v>0</v>
      </c>
      <c r="C29" s="9"/>
      <c r="D29" s="10">
        <f t="shared" si="1"/>
        <v>0</v>
      </c>
      <c r="E29" s="9"/>
      <c r="F29" s="6"/>
      <c r="G29" s="10">
        <f t="shared" si="2"/>
        <v>0</v>
      </c>
      <c r="H29" s="9"/>
      <c r="I29" s="9"/>
      <c r="J29" s="9"/>
      <c r="K29" s="10">
        <f t="shared" si="3"/>
        <v>0</v>
      </c>
      <c r="L29" s="10">
        <f t="shared" si="0"/>
        <v>0</v>
      </c>
    </row>
    <row r="30" spans="1:12" ht="15.75" x14ac:dyDescent="0.25">
      <c r="A30" s="7" t="str">
        <f>'1'!A30</f>
        <v>Jarra 3807 vallarta 2.25 lts 76 oz</v>
      </c>
      <c r="B30" s="10">
        <f>'9'!G30+'9'!L30</f>
        <v>0</v>
      </c>
      <c r="C30" s="9"/>
      <c r="D30" s="10">
        <f t="shared" si="1"/>
        <v>0</v>
      </c>
      <c r="E30" s="9"/>
      <c r="F30" s="6"/>
      <c r="G30" s="10">
        <f t="shared" si="2"/>
        <v>0</v>
      </c>
      <c r="H30" s="9"/>
      <c r="I30" s="9"/>
      <c r="J30" s="9"/>
      <c r="K30" s="10">
        <f t="shared" si="3"/>
        <v>0</v>
      </c>
      <c r="L30" s="10">
        <f t="shared" si="0"/>
        <v>0</v>
      </c>
    </row>
    <row r="31" spans="1:12" ht="15.75" x14ac:dyDescent="0.25">
      <c r="A31" s="7" t="str">
        <f>'1'!A31</f>
        <v>Jarra 3808 orinoco 1.15 lts 39 oz</v>
      </c>
      <c r="B31" s="10">
        <f>'9'!G31+'9'!L31</f>
        <v>0</v>
      </c>
      <c r="C31" s="9"/>
      <c r="D31" s="10">
        <f t="shared" si="1"/>
        <v>0</v>
      </c>
      <c r="E31" s="9"/>
      <c r="F31" s="6"/>
      <c r="G31" s="10">
        <f t="shared" si="2"/>
        <v>0</v>
      </c>
      <c r="H31" s="9"/>
      <c r="I31" s="9"/>
      <c r="J31" s="9"/>
      <c r="K31" s="10">
        <f t="shared" si="3"/>
        <v>0</v>
      </c>
      <c r="L31" s="10">
        <f t="shared" si="0"/>
        <v>0</v>
      </c>
    </row>
    <row r="32" spans="1:12" ht="15.75" x14ac:dyDescent="0.25">
      <c r="A32" s="7" t="str">
        <f>'1'!A32</f>
        <v>Jigger 1x2 Oz  A. Inox</v>
      </c>
      <c r="B32" s="10">
        <f>'9'!G32+'9'!L32</f>
        <v>0</v>
      </c>
      <c r="C32" s="9"/>
      <c r="D32" s="10">
        <f t="shared" si="1"/>
        <v>0</v>
      </c>
      <c r="E32" s="9"/>
      <c r="F32" s="6"/>
      <c r="G32" s="10">
        <f t="shared" si="2"/>
        <v>0</v>
      </c>
      <c r="H32" s="9"/>
      <c r="I32" s="9"/>
      <c r="J32" s="9"/>
      <c r="K32" s="10">
        <f t="shared" si="3"/>
        <v>0</v>
      </c>
      <c r="L32" s="10">
        <f t="shared" si="0"/>
        <v>0</v>
      </c>
    </row>
    <row r="33" spans="1:12" ht="15.75" x14ac:dyDescent="0.25">
      <c r="A33" s="7" t="str">
        <f>'1'!A33</f>
        <v>Organizador servilletas y popotes</v>
      </c>
      <c r="B33" s="10">
        <f>'9'!G33+'9'!L33</f>
        <v>0</v>
      </c>
      <c r="C33" s="9"/>
      <c r="D33" s="10">
        <f t="shared" si="1"/>
        <v>0</v>
      </c>
      <c r="E33" s="9"/>
      <c r="F33" s="6"/>
      <c r="G33" s="10">
        <f t="shared" si="2"/>
        <v>0</v>
      </c>
      <c r="H33" s="9"/>
      <c r="I33" s="9"/>
      <c r="J33" s="9"/>
      <c r="K33" s="10">
        <f t="shared" si="3"/>
        <v>0</v>
      </c>
      <c r="L33" s="10">
        <f t="shared" si="0"/>
        <v>0</v>
      </c>
    </row>
    <row r="34" spans="1:12" ht="15.75" x14ac:dyDescent="0.25">
      <c r="A34" s="7" t="str">
        <f>'1'!A34</f>
        <v>Picahielo 6 puntas</v>
      </c>
      <c r="B34" s="10">
        <f>'9'!G34+'9'!L34</f>
        <v>0</v>
      </c>
      <c r="C34" s="9"/>
      <c r="D34" s="10">
        <f t="shared" si="1"/>
        <v>0</v>
      </c>
      <c r="E34" s="9"/>
      <c r="F34" s="6"/>
      <c r="G34" s="10">
        <f t="shared" si="2"/>
        <v>0</v>
      </c>
      <c r="H34" s="9"/>
      <c r="I34" s="9"/>
      <c r="J34" s="9"/>
      <c r="K34" s="10">
        <f t="shared" si="3"/>
        <v>0</v>
      </c>
      <c r="L34" s="10">
        <f t="shared" si="0"/>
        <v>0</v>
      </c>
    </row>
    <row r="35" spans="1:12" ht="15.75" x14ac:dyDescent="0.25">
      <c r="A35" s="7" t="str">
        <f>'1'!A35</f>
        <v>Rollo malla/bar table</v>
      </c>
      <c r="B35" s="10">
        <f>'9'!G35+'9'!L35</f>
        <v>0</v>
      </c>
      <c r="C35" s="9"/>
      <c r="D35" s="10">
        <f t="shared" si="1"/>
        <v>0</v>
      </c>
      <c r="E35" s="9"/>
      <c r="F35" s="6"/>
      <c r="G35" s="10">
        <f t="shared" si="2"/>
        <v>0</v>
      </c>
      <c r="H35" s="9"/>
      <c r="I35" s="9"/>
      <c r="J35" s="9"/>
      <c r="K35" s="10">
        <f t="shared" si="3"/>
        <v>0</v>
      </c>
      <c r="L35" s="10">
        <f t="shared" si="0"/>
        <v>0</v>
      </c>
    </row>
    <row r="36" spans="1:12" ht="15.75" x14ac:dyDescent="0.25">
      <c r="A36" s="7" t="str">
        <f>'1'!A36</f>
        <v>Sacacorchos 2 manos</v>
      </c>
      <c r="B36" s="10">
        <f>'9'!G36+'9'!L36</f>
        <v>0</v>
      </c>
      <c r="C36" s="9"/>
      <c r="D36" s="10">
        <f t="shared" si="1"/>
        <v>0</v>
      </c>
      <c r="E36" s="9"/>
      <c r="F36" s="6"/>
      <c r="G36" s="10">
        <f t="shared" si="2"/>
        <v>0</v>
      </c>
      <c r="H36" s="9"/>
      <c r="I36" s="9"/>
      <c r="J36" s="9"/>
      <c r="K36" s="10">
        <f t="shared" si="3"/>
        <v>0</v>
      </c>
      <c r="L36" s="10">
        <f t="shared" si="0"/>
        <v>0</v>
      </c>
    </row>
    <row r="37" spans="1:12" ht="15.75" x14ac:dyDescent="0.25">
      <c r="A37" s="7" t="str">
        <f>'1'!A37</f>
        <v>Tabla picar de plástico 1x30x50 Blanco</v>
      </c>
      <c r="B37" s="10">
        <f>'9'!G37+'9'!L37</f>
        <v>0</v>
      </c>
      <c r="C37" s="9"/>
      <c r="D37" s="10">
        <f t="shared" si="1"/>
        <v>0</v>
      </c>
      <c r="E37" s="9"/>
      <c r="F37" s="6"/>
      <c r="G37" s="10">
        <f t="shared" si="2"/>
        <v>0</v>
      </c>
      <c r="H37" s="9"/>
      <c r="I37" s="9"/>
      <c r="J37" s="9"/>
      <c r="K37" s="10">
        <f t="shared" si="3"/>
        <v>0</v>
      </c>
      <c r="L37" s="10">
        <f t="shared" si="0"/>
        <v>0</v>
      </c>
    </row>
    <row r="38" spans="1:12" ht="15.75" x14ac:dyDescent="0.25">
      <c r="A38" s="7" t="str">
        <f>'1'!A38</f>
        <v>Tarro 5689 cervecero morgan 450 ml 15 oz.</v>
      </c>
      <c r="B38" s="10">
        <f>'9'!G38+'9'!L38</f>
        <v>0</v>
      </c>
      <c r="C38" s="9"/>
      <c r="D38" s="10">
        <f t="shared" si="1"/>
        <v>0</v>
      </c>
      <c r="E38" s="9"/>
      <c r="F38" s="6"/>
      <c r="G38" s="10">
        <f t="shared" si="2"/>
        <v>0</v>
      </c>
      <c r="H38" s="9"/>
      <c r="I38" s="9"/>
      <c r="J38" s="9"/>
      <c r="K38" s="10">
        <f t="shared" si="3"/>
        <v>0</v>
      </c>
      <c r="L38" s="10">
        <f t="shared" si="0"/>
        <v>0</v>
      </c>
    </row>
    <row r="39" spans="1:12" ht="15.75" x14ac:dyDescent="0.25">
      <c r="A39" s="7" t="str">
        <f>'1'!A39</f>
        <v>Tijera portacharola cromada</v>
      </c>
      <c r="B39" s="10">
        <f>'9'!G39+'9'!L39</f>
        <v>0</v>
      </c>
      <c r="C39" s="9"/>
      <c r="D39" s="10">
        <f t="shared" si="1"/>
        <v>0</v>
      </c>
      <c r="E39" s="9"/>
      <c r="F39" s="6"/>
      <c r="G39" s="10">
        <f t="shared" si="2"/>
        <v>0</v>
      </c>
      <c r="H39" s="9"/>
      <c r="I39" s="9"/>
      <c r="J39" s="9"/>
      <c r="K39" s="10">
        <f t="shared" si="3"/>
        <v>0</v>
      </c>
      <c r="L39" s="10">
        <f t="shared" si="0"/>
        <v>0</v>
      </c>
    </row>
    <row r="40" spans="1:12" ht="15.75" x14ac:dyDescent="0.25">
      <c r="A40" s="7" t="str">
        <f>'1'!A40</f>
        <v>Vaso 0972 tequilero 44 ml 1.5 oz</v>
      </c>
      <c r="B40" s="10">
        <f>'9'!G40+'9'!L40</f>
        <v>0</v>
      </c>
      <c r="C40" s="9"/>
      <c r="D40" s="10">
        <f t="shared" si="1"/>
        <v>0</v>
      </c>
      <c r="E40" s="9"/>
      <c r="F40" s="6"/>
      <c r="G40" s="10">
        <f t="shared" si="2"/>
        <v>0</v>
      </c>
      <c r="H40" s="9"/>
      <c r="I40" s="9"/>
      <c r="J40" s="9"/>
      <c r="K40" s="10">
        <f t="shared" si="3"/>
        <v>0</v>
      </c>
      <c r="L40" s="10">
        <f t="shared" si="0"/>
        <v>0</v>
      </c>
    </row>
    <row r="41" spans="1:12" ht="15.75" x14ac:dyDescent="0.25">
      <c r="A41" s="7" t="str">
        <f>'1'!A41</f>
        <v>Vaso 40367 cheiser 5.25 oz. Islande (97 9577a) 5.75</v>
      </c>
      <c r="B41" s="10">
        <f>'9'!G41+'9'!L41</f>
        <v>0</v>
      </c>
      <c r="C41" s="9"/>
      <c r="D41" s="10">
        <f t="shared" si="1"/>
        <v>0</v>
      </c>
      <c r="E41" s="9"/>
      <c r="F41" s="6"/>
      <c r="G41" s="10">
        <f t="shared" si="2"/>
        <v>0</v>
      </c>
      <c r="H41" s="9"/>
      <c r="I41" s="9"/>
      <c r="J41" s="9"/>
      <c r="K41" s="10">
        <f t="shared" si="3"/>
        <v>0</v>
      </c>
      <c r="L41" s="10">
        <f t="shared" si="0"/>
        <v>0</v>
      </c>
    </row>
    <row r="42" spans="1:12" ht="15.75" x14ac:dyDescent="0.25">
      <c r="A42" s="7" t="str">
        <f>'1'!A42</f>
        <v>Vaso 50774 old fashion 6 oz. Princesa</v>
      </c>
      <c r="B42" s="10">
        <f>'9'!G42+'9'!L42</f>
        <v>0</v>
      </c>
      <c r="C42" s="9"/>
      <c r="D42" s="10">
        <f t="shared" si="1"/>
        <v>0</v>
      </c>
      <c r="E42" s="9"/>
      <c r="F42" s="6"/>
      <c r="G42" s="10">
        <f t="shared" si="2"/>
        <v>0</v>
      </c>
      <c r="H42" s="9"/>
      <c r="I42" s="9"/>
      <c r="J42" s="9"/>
      <c r="K42" s="10">
        <f t="shared" si="3"/>
        <v>0</v>
      </c>
      <c r="L42" s="10">
        <f t="shared" si="0"/>
        <v>0</v>
      </c>
    </row>
    <row r="43" spans="1:12" ht="15.75" x14ac:dyDescent="0.25">
      <c r="A43" s="7" t="str">
        <f>'1'!A43</f>
        <v>Vaso 6404 h.b.f.g 350 ml. 11.8 oz.</v>
      </c>
      <c r="B43" s="10">
        <f>'9'!G43+'9'!L43</f>
        <v>0</v>
      </c>
      <c r="C43" s="9"/>
      <c r="D43" s="10">
        <f t="shared" si="1"/>
        <v>0</v>
      </c>
      <c r="E43" s="9"/>
      <c r="F43" s="6"/>
      <c r="G43" s="10">
        <f t="shared" si="2"/>
        <v>0</v>
      </c>
      <c r="H43" s="9"/>
      <c r="I43" s="9"/>
      <c r="J43" s="9"/>
      <c r="K43" s="10">
        <f t="shared" si="3"/>
        <v>0</v>
      </c>
      <c r="L43" s="10">
        <f t="shared" si="0"/>
        <v>0</v>
      </c>
    </row>
    <row r="44" spans="1:12" ht="15.75" x14ac:dyDescent="0.25">
      <c r="A44" s="7" t="str">
        <f>'1'!A44</f>
        <v>Vaso 6621 high ball 350 ml 11.8 oz</v>
      </c>
      <c r="B44" s="10">
        <f>'9'!G44+'9'!L44</f>
        <v>0</v>
      </c>
      <c r="C44" s="9"/>
      <c r="D44" s="10">
        <f t="shared" si="1"/>
        <v>0</v>
      </c>
      <c r="E44" s="9"/>
      <c r="F44" s="6"/>
      <c r="G44" s="10">
        <f t="shared" si="2"/>
        <v>0</v>
      </c>
      <c r="H44" s="9"/>
      <c r="I44" s="9"/>
      <c r="J44" s="9"/>
      <c r="K44" s="10">
        <f t="shared" si="3"/>
        <v>0</v>
      </c>
      <c r="L44" s="10">
        <f t="shared" si="0"/>
        <v>0</v>
      </c>
    </row>
    <row r="45" spans="1:12" ht="15.75" x14ac:dyDescent="0.25">
      <c r="A45" s="7" t="str">
        <f>'1'!A45</f>
        <v>Vaso 6624 agua fg 300 ml 10.2 oz</v>
      </c>
      <c r="B45" s="10">
        <f>'9'!G45+'9'!L45</f>
        <v>0</v>
      </c>
      <c r="C45" s="9"/>
      <c r="D45" s="10">
        <f t="shared" si="1"/>
        <v>0</v>
      </c>
      <c r="E45" s="9"/>
      <c r="F45" s="6"/>
      <c r="G45" s="10">
        <f t="shared" si="2"/>
        <v>0</v>
      </c>
      <c r="H45" s="9"/>
      <c r="I45" s="9"/>
      <c r="J45" s="9"/>
      <c r="K45" s="10">
        <f t="shared" si="3"/>
        <v>0</v>
      </c>
      <c r="L45" s="10">
        <f t="shared" si="0"/>
        <v>0</v>
      </c>
    </row>
    <row r="46" spans="1:12" ht="15.75" x14ac:dyDescent="0.25">
      <c r="A46" s="7" t="str">
        <f>'1'!A46</f>
        <v>Vaso 6714 dof fashion 325 ml 11 oz</v>
      </c>
      <c r="B46" s="10">
        <f>'9'!G46+'9'!L46</f>
        <v>0</v>
      </c>
      <c r="C46" s="9"/>
      <c r="D46" s="10">
        <f t="shared" si="1"/>
        <v>0</v>
      </c>
      <c r="E46" s="9"/>
      <c r="F46" s="6"/>
      <c r="G46" s="10">
        <f t="shared" si="2"/>
        <v>0</v>
      </c>
      <c r="H46" s="9"/>
      <c r="I46" s="9"/>
      <c r="J46" s="9"/>
      <c r="K46" s="10">
        <f t="shared" si="3"/>
        <v>0</v>
      </c>
      <c r="L46" s="10">
        <f t="shared" si="0"/>
        <v>0</v>
      </c>
    </row>
    <row r="47" spans="1:12" ht="15.75" x14ac:dyDescent="0.25">
      <c r="A47" s="7">
        <f>'1'!A47</f>
        <v>0</v>
      </c>
      <c r="B47" s="10">
        <f>'9'!G47+'9'!L47</f>
        <v>0</v>
      </c>
      <c r="C47" s="9"/>
      <c r="D47" s="10">
        <f t="shared" si="1"/>
        <v>0</v>
      </c>
      <c r="E47" s="9"/>
      <c r="F47" s="6"/>
      <c r="G47" s="10">
        <f t="shared" si="2"/>
        <v>0</v>
      </c>
      <c r="H47" s="9"/>
      <c r="I47" s="9"/>
      <c r="J47" s="9"/>
      <c r="K47" s="10">
        <f t="shared" si="3"/>
        <v>0</v>
      </c>
      <c r="L47" s="10">
        <f t="shared" si="0"/>
        <v>0</v>
      </c>
    </row>
    <row r="48" spans="1:12" ht="15.75" x14ac:dyDescent="0.25">
      <c r="A48" s="7">
        <f>'1'!A48</f>
        <v>0</v>
      </c>
      <c r="B48" s="10">
        <f>'9'!G48+'9'!L48</f>
        <v>0</v>
      </c>
      <c r="C48" s="9"/>
      <c r="D48" s="10">
        <f t="shared" si="1"/>
        <v>0</v>
      </c>
      <c r="E48" s="9"/>
      <c r="F48" s="6"/>
      <c r="G48" s="10">
        <f t="shared" si="2"/>
        <v>0</v>
      </c>
      <c r="H48" s="9"/>
      <c r="I48" s="9"/>
      <c r="J48" s="9"/>
      <c r="K48" s="10">
        <f t="shared" si="3"/>
        <v>0</v>
      </c>
      <c r="L48" s="10">
        <f t="shared" si="0"/>
        <v>0</v>
      </c>
    </row>
    <row r="49" spans="1:12" ht="15.75" x14ac:dyDescent="0.25">
      <c r="A49" s="7">
        <f>'1'!A49</f>
        <v>0</v>
      </c>
      <c r="B49" s="10">
        <f>'9'!G49+'9'!L49</f>
        <v>0</v>
      </c>
      <c r="C49" s="9"/>
      <c r="D49" s="10">
        <f t="shared" si="1"/>
        <v>0</v>
      </c>
      <c r="E49" s="9"/>
      <c r="F49" s="6"/>
      <c r="G49" s="10">
        <f t="shared" si="2"/>
        <v>0</v>
      </c>
      <c r="H49" s="9"/>
      <c r="I49" s="9"/>
      <c r="J49" s="9"/>
      <c r="K49" s="10">
        <f t="shared" si="3"/>
        <v>0</v>
      </c>
      <c r="L49" s="10">
        <f t="shared" si="0"/>
        <v>0</v>
      </c>
    </row>
    <row r="50" spans="1:12" ht="15.75" x14ac:dyDescent="0.25">
      <c r="A50" s="7">
        <f>'1'!A50</f>
        <v>0</v>
      </c>
      <c r="B50" s="10">
        <f>'9'!G50+'9'!L50</f>
        <v>0</v>
      </c>
      <c r="C50" s="9"/>
      <c r="D50" s="10">
        <f t="shared" si="1"/>
        <v>0</v>
      </c>
      <c r="E50" s="9"/>
      <c r="F50" s="6"/>
      <c r="G50" s="10">
        <f t="shared" si="2"/>
        <v>0</v>
      </c>
      <c r="H50" s="9"/>
      <c r="I50" s="9"/>
      <c r="J50" s="9"/>
      <c r="K50" s="10">
        <f t="shared" si="3"/>
        <v>0</v>
      </c>
      <c r="L50" s="10">
        <f t="shared" si="0"/>
        <v>0</v>
      </c>
    </row>
    <row r="51" spans="1:12" ht="15.75" x14ac:dyDescent="0.25">
      <c r="A51" s="7">
        <f>'1'!A51</f>
        <v>0</v>
      </c>
      <c r="B51" s="10">
        <f>'9'!G51+'9'!L51</f>
        <v>0</v>
      </c>
      <c r="C51" s="9"/>
      <c r="D51" s="10">
        <f t="shared" si="1"/>
        <v>0</v>
      </c>
      <c r="E51" s="9"/>
      <c r="F51" s="6"/>
      <c r="G51" s="10">
        <f t="shared" si="2"/>
        <v>0</v>
      </c>
      <c r="H51" s="9"/>
      <c r="I51" s="9"/>
      <c r="J51" s="9"/>
      <c r="K51" s="10">
        <f t="shared" si="3"/>
        <v>0</v>
      </c>
      <c r="L51" s="10">
        <f t="shared" si="0"/>
        <v>0</v>
      </c>
    </row>
  </sheetData>
  <sheetProtection password="CEEB" sheet="1" objects="1" scenarios="1"/>
  <mergeCells count="12">
    <mergeCell ref="K3:K4"/>
    <mergeCell ref="L3:L4"/>
    <mergeCell ref="A1:L1"/>
    <mergeCell ref="B2:F2"/>
    <mergeCell ref="A3:A4"/>
    <mergeCell ref="B3:B4"/>
    <mergeCell ref="C3:C4"/>
    <mergeCell ref="D3:D4"/>
    <mergeCell ref="E3:E4"/>
    <mergeCell ref="F3:F4"/>
    <mergeCell ref="G3:G4"/>
    <mergeCell ref="H3:J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workbookViewId="0">
      <pane ySplit="4" topLeftCell="A5" activePane="bottomLeft" state="frozen"/>
      <selection activeCell="B5" sqref="B5"/>
      <selection pane="bottomLeft" activeCell="H6" sqref="H6"/>
    </sheetView>
  </sheetViews>
  <sheetFormatPr defaultColWidth="11.42578125" defaultRowHeight="15" x14ac:dyDescent="0.25"/>
  <cols>
    <col min="1" max="1" width="50.28515625" bestFit="1" customWidth="1"/>
    <col min="2" max="2" width="13.28515625" bestFit="1" customWidth="1"/>
    <col min="3" max="3" width="10.42578125" bestFit="1" customWidth="1"/>
    <col min="4" max="4" width="12.28515625" bestFit="1" customWidth="1"/>
    <col min="5" max="5" width="9.42578125" bestFit="1" customWidth="1"/>
    <col min="6" max="6" width="16.140625" customWidth="1"/>
    <col min="7" max="7" width="12.28515625" bestFit="1" customWidth="1"/>
    <col min="8" max="10" width="12.7109375" customWidth="1"/>
    <col min="11" max="11" width="13.28515625" bestFit="1" customWidth="1"/>
    <col min="12" max="12" width="12.140625" bestFit="1" customWidth="1"/>
  </cols>
  <sheetData>
    <row r="1" spans="1:12" ht="26.25" x14ac:dyDescent="0.4">
      <c r="A1" s="52" t="s">
        <v>10</v>
      </c>
      <c r="B1" s="53"/>
      <c r="C1" s="53"/>
      <c r="D1" s="53"/>
      <c r="E1" s="53"/>
      <c r="F1" s="53"/>
      <c r="G1" s="53"/>
      <c r="H1" s="53"/>
      <c r="I1" s="53"/>
      <c r="J1" s="53"/>
      <c r="K1" s="53"/>
      <c r="L1" s="54"/>
    </row>
    <row r="2" spans="1:12" ht="21" x14ac:dyDescent="0.35">
      <c r="A2" s="1" t="s">
        <v>6</v>
      </c>
      <c r="B2" s="58" t="str">
        <f>'1'!B2:F2</f>
        <v>Cinépolis VIP Multiplaza Pacific</v>
      </c>
      <c r="C2" s="58"/>
      <c r="D2" s="58"/>
      <c r="E2" s="58"/>
      <c r="F2" s="58"/>
      <c r="G2" s="2"/>
      <c r="H2" s="2" t="s">
        <v>11</v>
      </c>
      <c r="I2" s="4">
        <f>'1'!I2</f>
        <v>2015</v>
      </c>
      <c r="J2" s="2"/>
      <c r="K2" s="2" t="s">
        <v>7</v>
      </c>
      <c r="L2" s="3">
        <v>11</v>
      </c>
    </row>
    <row r="3" spans="1:12" ht="15.75" x14ac:dyDescent="0.25">
      <c r="A3" s="57" t="s">
        <v>9</v>
      </c>
      <c r="B3" s="56" t="s">
        <v>0</v>
      </c>
      <c r="C3" s="56" t="s">
        <v>1</v>
      </c>
      <c r="D3" s="56" t="s">
        <v>2</v>
      </c>
      <c r="E3" s="56" t="s">
        <v>3</v>
      </c>
      <c r="F3" s="56" t="s">
        <v>4</v>
      </c>
      <c r="G3" s="56" t="s">
        <v>5</v>
      </c>
      <c r="H3" s="56" t="s">
        <v>57</v>
      </c>
      <c r="I3" s="56"/>
      <c r="J3" s="56"/>
      <c r="K3" s="56" t="s">
        <v>55</v>
      </c>
      <c r="L3" s="56" t="s">
        <v>56</v>
      </c>
    </row>
    <row r="4" spans="1:12" ht="15.75" customHeight="1" x14ac:dyDescent="0.25">
      <c r="A4" s="57"/>
      <c r="B4" s="56"/>
      <c r="C4" s="56"/>
      <c r="D4" s="56"/>
      <c r="E4" s="56"/>
      <c r="F4" s="56"/>
      <c r="G4" s="56"/>
      <c r="H4" s="11" t="s">
        <v>58</v>
      </c>
      <c r="I4" s="11" t="s">
        <v>60</v>
      </c>
      <c r="J4" s="11" t="s">
        <v>59</v>
      </c>
      <c r="K4" s="56"/>
      <c r="L4" s="56"/>
    </row>
    <row r="5" spans="1:12" ht="15.75" x14ac:dyDescent="0.25">
      <c r="A5" s="7" t="str">
        <f>'1'!A5</f>
        <v xml:space="preserve">Bar caddy condimentero 6 en 1 </v>
      </c>
      <c r="B5" s="10">
        <f>'10'!G5+'10'!L5</f>
        <v>0</v>
      </c>
      <c r="C5" s="9"/>
      <c r="D5" s="10">
        <f>B5+C5</f>
        <v>0</v>
      </c>
      <c r="E5" s="9"/>
      <c r="F5" s="6"/>
      <c r="G5" s="10">
        <f>D5-E5</f>
        <v>0</v>
      </c>
      <c r="H5" s="9"/>
      <c r="I5" s="9"/>
      <c r="J5" s="9"/>
      <c r="K5" s="10">
        <f>SUM(H5:J5)</f>
        <v>0</v>
      </c>
      <c r="L5" s="10">
        <f t="shared" ref="L5:L51" si="0">K5-G5</f>
        <v>0</v>
      </c>
    </row>
    <row r="6" spans="1:12" ht="15.75" x14ac:dyDescent="0.25">
      <c r="A6" s="7" t="str">
        <f>'1'!A6</f>
        <v>Botella/jugos con vertedor 1 lts</v>
      </c>
      <c r="B6" s="10">
        <f>'10'!G6+'10'!L6</f>
        <v>0</v>
      </c>
      <c r="C6" s="9"/>
      <c r="D6" s="10">
        <f t="shared" ref="D6:D51" si="1">B6+C6</f>
        <v>0</v>
      </c>
      <c r="E6" s="9"/>
      <c r="F6" s="6"/>
      <c r="G6" s="10">
        <f t="shared" ref="G6:G51" si="2">D6-E6</f>
        <v>0</v>
      </c>
      <c r="H6" s="9"/>
      <c r="I6" s="9"/>
      <c r="J6" s="9"/>
      <c r="K6" s="10">
        <f t="shared" ref="K6:K51" si="3">SUM(H6:J6)</f>
        <v>0</v>
      </c>
      <c r="L6" s="10">
        <f t="shared" si="0"/>
        <v>0</v>
      </c>
    </row>
    <row r="7" spans="1:12" ht="15.75" x14ac:dyDescent="0.25">
      <c r="A7" s="7" t="str">
        <f>'1'!A7</f>
        <v>Cepillo lavavasos triple</v>
      </c>
      <c r="B7" s="10">
        <f>'10'!G7+'10'!L7</f>
        <v>0</v>
      </c>
      <c r="C7" s="9"/>
      <c r="D7" s="10">
        <f t="shared" si="1"/>
        <v>0</v>
      </c>
      <c r="E7" s="9"/>
      <c r="F7" s="6"/>
      <c r="G7" s="10">
        <f t="shared" si="2"/>
        <v>0</v>
      </c>
      <c r="H7" s="9"/>
      <c r="I7" s="9"/>
      <c r="J7" s="9"/>
      <c r="K7" s="10">
        <f t="shared" si="3"/>
        <v>0</v>
      </c>
      <c r="L7" s="10">
        <f t="shared" si="0"/>
        <v>0</v>
      </c>
    </row>
    <row r="8" spans="1:12" ht="15.75" x14ac:dyDescent="0.25">
      <c r="A8" s="7" t="str">
        <f>'1'!A8</f>
        <v>Cocktelera grande 3 pzas 30 oz a. Inox</v>
      </c>
      <c r="B8" s="10">
        <f>'10'!G8+'10'!L8</f>
        <v>0</v>
      </c>
      <c r="C8" s="9"/>
      <c r="D8" s="10">
        <f t="shared" si="1"/>
        <v>0</v>
      </c>
      <c r="E8" s="9"/>
      <c r="F8" s="6"/>
      <c r="G8" s="10">
        <f t="shared" si="2"/>
        <v>0</v>
      </c>
      <c r="H8" s="9"/>
      <c r="I8" s="9"/>
      <c r="J8" s="9"/>
      <c r="K8" s="10">
        <f t="shared" si="3"/>
        <v>0</v>
      </c>
      <c r="L8" s="10">
        <f t="shared" si="0"/>
        <v>0</v>
      </c>
    </row>
    <row r="9" spans="1:12" ht="15.75" x14ac:dyDescent="0.25">
      <c r="A9" s="7" t="str">
        <f>'1'!A9</f>
        <v xml:space="preserve">Copa 2020 vino generoso mty 74 ml </v>
      </c>
      <c r="B9" s="10">
        <f>'10'!G9+'10'!L9</f>
        <v>0</v>
      </c>
      <c r="C9" s="9"/>
      <c r="D9" s="10">
        <f t="shared" si="1"/>
        <v>0</v>
      </c>
      <c r="E9" s="9"/>
      <c r="F9" s="6"/>
      <c r="G9" s="10">
        <f t="shared" si="2"/>
        <v>0</v>
      </c>
      <c r="H9" s="9"/>
      <c r="I9" s="9"/>
      <c r="J9" s="9"/>
      <c r="K9" s="10">
        <f t="shared" si="3"/>
        <v>0</v>
      </c>
      <c r="L9" s="10">
        <f t="shared" si="0"/>
        <v>0</v>
      </c>
    </row>
    <row r="10" spans="1:12" ht="15.75" x14ac:dyDescent="0.25">
      <c r="A10" s="7" t="str">
        <f>'1'!A10</f>
        <v>Copa 2025 agua mty 285 ml 9.5 oz</v>
      </c>
      <c r="B10" s="10">
        <f>'10'!G10+'10'!L10</f>
        <v>0</v>
      </c>
      <c r="C10" s="9"/>
      <c r="D10" s="10">
        <f t="shared" si="1"/>
        <v>0</v>
      </c>
      <c r="E10" s="9"/>
      <c r="F10" s="6"/>
      <c r="G10" s="10">
        <f t="shared" si="2"/>
        <v>0</v>
      </c>
      <c r="H10" s="9"/>
      <c r="I10" s="9"/>
      <c r="J10" s="9"/>
      <c r="K10" s="10">
        <f t="shared" si="3"/>
        <v>0</v>
      </c>
      <c r="L10" s="10">
        <f t="shared" si="0"/>
        <v>0</v>
      </c>
    </row>
    <row r="11" spans="1:12" ht="15.75" x14ac:dyDescent="0.25">
      <c r="A11" s="7" t="str">
        <f>'1'!A11</f>
        <v>Copa 22760 cocktail martini 5 oz excalibur</v>
      </c>
      <c r="B11" s="10">
        <f>'10'!G11+'10'!L11</f>
        <v>0</v>
      </c>
      <c r="C11" s="9"/>
      <c r="D11" s="10">
        <f t="shared" si="1"/>
        <v>0</v>
      </c>
      <c r="E11" s="9"/>
      <c r="F11" s="6"/>
      <c r="G11" s="10">
        <f t="shared" si="2"/>
        <v>0</v>
      </c>
      <c r="H11" s="9"/>
      <c r="I11" s="9"/>
      <c r="J11" s="9"/>
      <c r="K11" s="10">
        <f t="shared" si="3"/>
        <v>0</v>
      </c>
      <c r="L11" s="10">
        <f t="shared" si="0"/>
        <v>0</v>
      </c>
    </row>
    <row r="12" spans="1:12" ht="15.75" x14ac:dyDescent="0.25">
      <c r="A12" s="7" t="str">
        <f>'1'!A12</f>
        <v xml:space="preserve">Copa 23876 brandy 50 cl 17 oz. Vaporera </v>
      </c>
      <c r="B12" s="10">
        <f>'10'!G12+'10'!L12</f>
        <v>0</v>
      </c>
      <c r="C12" s="9"/>
      <c r="D12" s="10">
        <f t="shared" si="1"/>
        <v>0</v>
      </c>
      <c r="E12" s="9"/>
      <c r="F12" s="6"/>
      <c r="G12" s="10">
        <f t="shared" si="2"/>
        <v>0</v>
      </c>
      <c r="H12" s="9"/>
      <c r="I12" s="9"/>
      <c r="J12" s="9"/>
      <c r="K12" s="10">
        <f t="shared" si="3"/>
        <v>0</v>
      </c>
      <c r="L12" s="10">
        <f t="shared" si="0"/>
        <v>0</v>
      </c>
    </row>
    <row r="13" spans="1:12" ht="15.75" x14ac:dyDescent="0.25">
      <c r="A13" s="7" t="str">
        <f>'1'!A13</f>
        <v>Copa 2438 brandy mty 130 ml 4.5 oz</v>
      </c>
      <c r="B13" s="10">
        <f>'10'!G13+'10'!L13</f>
        <v>0</v>
      </c>
      <c r="C13" s="9"/>
      <c r="D13" s="10">
        <f t="shared" si="1"/>
        <v>0</v>
      </c>
      <c r="E13" s="9"/>
      <c r="F13" s="6"/>
      <c r="G13" s="10">
        <f t="shared" si="2"/>
        <v>0</v>
      </c>
      <c r="H13" s="9"/>
      <c r="I13" s="9"/>
      <c r="J13" s="9"/>
      <c r="K13" s="10">
        <f t="shared" si="3"/>
        <v>0</v>
      </c>
      <c r="L13" s="10">
        <f t="shared" si="0"/>
        <v>0</v>
      </c>
    </row>
    <row r="14" spans="1:12" ht="15.75" x14ac:dyDescent="0.25">
      <c r="A14" s="7" t="str">
        <f>'1'!A14</f>
        <v>Copa cerveza dortmund 13 oz.</v>
      </c>
      <c r="B14" s="10">
        <f>'10'!G14+'10'!L14</f>
        <v>0</v>
      </c>
      <c r="C14" s="9"/>
      <c r="D14" s="10">
        <f t="shared" si="1"/>
        <v>0</v>
      </c>
      <c r="E14" s="9"/>
      <c r="F14" s="6"/>
      <c r="G14" s="10">
        <f t="shared" si="2"/>
        <v>0</v>
      </c>
      <c r="H14" s="9"/>
      <c r="I14" s="9"/>
      <c r="J14" s="9"/>
      <c r="K14" s="10">
        <f t="shared" si="3"/>
        <v>0</v>
      </c>
      <c r="L14" s="10">
        <f t="shared" si="0"/>
        <v>0</v>
      </c>
    </row>
    <row r="15" spans="1:12" ht="15.75" x14ac:dyDescent="0.25">
      <c r="A15" s="7" t="str">
        <f>'1'!A15</f>
        <v>Copa cogñac degustacion 5 oz</v>
      </c>
      <c r="B15" s="10">
        <f>'10'!G15+'10'!L15</f>
        <v>0</v>
      </c>
      <c r="C15" s="9"/>
      <c r="D15" s="10">
        <f t="shared" si="1"/>
        <v>0</v>
      </c>
      <c r="E15" s="9"/>
      <c r="F15" s="6"/>
      <c r="G15" s="10">
        <f t="shared" si="2"/>
        <v>0</v>
      </c>
      <c r="H15" s="9"/>
      <c r="I15" s="9"/>
      <c r="J15" s="9"/>
      <c r="K15" s="10">
        <f t="shared" si="3"/>
        <v>0</v>
      </c>
      <c r="L15" s="10">
        <f t="shared" si="0"/>
        <v>0</v>
      </c>
    </row>
    <row r="16" spans="1:12" ht="15.75" x14ac:dyDescent="0.25">
      <c r="A16" s="7" t="str">
        <f>'1'!A16</f>
        <v>Copa margarita 12 oz.  Excalibur</v>
      </c>
      <c r="B16" s="10">
        <f>'10'!G16+'10'!L16</f>
        <v>0</v>
      </c>
      <c r="C16" s="9"/>
      <c r="D16" s="10">
        <f t="shared" si="1"/>
        <v>0</v>
      </c>
      <c r="E16" s="9"/>
      <c r="F16" s="6"/>
      <c r="G16" s="10">
        <f t="shared" si="2"/>
        <v>0</v>
      </c>
      <c r="H16" s="9"/>
      <c r="I16" s="9"/>
      <c r="J16" s="9"/>
      <c r="K16" s="10">
        <f t="shared" si="3"/>
        <v>0</v>
      </c>
      <c r="L16" s="10">
        <f t="shared" si="0"/>
        <v>0</v>
      </c>
    </row>
    <row r="17" spans="1:12" ht="15.75" x14ac:dyDescent="0.25">
      <c r="A17" s="7" t="str">
        <f>'1'!A17</f>
        <v>Copa vino blanco savoie  5 oz.</v>
      </c>
      <c r="B17" s="10">
        <f>'10'!G17+'10'!L17</f>
        <v>0</v>
      </c>
      <c r="C17" s="9"/>
      <c r="D17" s="10">
        <f t="shared" si="1"/>
        <v>0</v>
      </c>
      <c r="E17" s="9"/>
      <c r="F17" s="6"/>
      <c r="G17" s="10">
        <f t="shared" si="2"/>
        <v>0</v>
      </c>
      <c r="H17" s="9"/>
      <c r="I17" s="9"/>
      <c r="J17" s="9"/>
      <c r="K17" s="10">
        <f t="shared" si="3"/>
        <v>0</v>
      </c>
      <c r="L17" s="10">
        <f t="shared" si="0"/>
        <v>0</v>
      </c>
    </row>
    <row r="18" spans="1:12" ht="15.75" x14ac:dyDescent="0.25">
      <c r="A18" s="7" t="str">
        <f>'1'!A18</f>
        <v>Copa vino tinto savoie 8 oz.</v>
      </c>
      <c r="B18" s="10">
        <f>'10'!G18+'10'!L18</f>
        <v>0</v>
      </c>
      <c r="C18" s="9"/>
      <c r="D18" s="10">
        <f t="shared" si="1"/>
        <v>0</v>
      </c>
      <c r="E18" s="9"/>
      <c r="F18" s="6"/>
      <c r="G18" s="10">
        <f t="shared" si="2"/>
        <v>0</v>
      </c>
      <c r="H18" s="9"/>
      <c r="I18" s="9"/>
      <c r="J18" s="9"/>
      <c r="K18" s="10">
        <f t="shared" si="3"/>
        <v>0</v>
      </c>
      <c r="L18" s="10">
        <f t="shared" si="0"/>
        <v>0</v>
      </c>
    </row>
    <row r="19" spans="1:12" ht="15.75" x14ac:dyDescent="0.25">
      <c r="A19" s="7" t="str">
        <f>'1'!A19</f>
        <v>Cuchara para cantina a inox</v>
      </c>
      <c r="B19" s="10">
        <f>'10'!G19+'10'!L19</f>
        <v>0</v>
      </c>
      <c r="C19" s="9"/>
      <c r="D19" s="10">
        <f t="shared" si="1"/>
        <v>0</v>
      </c>
      <c r="E19" s="9"/>
      <c r="F19" s="6"/>
      <c r="G19" s="10">
        <f t="shared" si="2"/>
        <v>0</v>
      </c>
      <c r="H19" s="9"/>
      <c r="I19" s="9"/>
      <c r="J19" s="9"/>
      <c r="K19" s="10">
        <f t="shared" si="3"/>
        <v>0</v>
      </c>
      <c r="L19" s="10">
        <f t="shared" si="0"/>
        <v>0</v>
      </c>
    </row>
    <row r="20" spans="1:12" ht="15.75" x14ac:dyDescent="0.25">
      <c r="A20" s="7" t="str">
        <f>'1'!A20</f>
        <v>Cucharon para hielo 24.1 cms a inox</v>
      </c>
      <c r="B20" s="10">
        <f>'10'!G20+'10'!L20</f>
        <v>0</v>
      </c>
      <c r="C20" s="9"/>
      <c r="D20" s="10">
        <f t="shared" si="1"/>
        <v>0</v>
      </c>
      <c r="E20" s="9"/>
      <c r="F20" s="6"/>
      <c r="G20" s="10">
        <f t="shared" si="2"/>
        <v>0</v>
      </c>
      <c r="H20" s="9"/>
      <c r="I20" s="9"/>
      <c r="J20" s="9"/>
      <c r="K20" s="10">
        <f t="shared" si="3"/>
        <v>0</v>
      </c>
      <c r="L20" s="10">
        <f t="shared" si="0"/>
        <v>0</v>
      </c>
    </row>
    <row r="21" spans="1:12" ht="15.75" x14ac:dyDescent="0.25">
      <c r="A21" s="7" t="str">
        <f>'1'!A21</f>
        <v xml:space="preserve">Cuchillo chef 8" </v>
      </c>
      <c r="B21" s="10">
        <f>'10'!G21+'10'!L21</f>
        <v>0</v>
      </c>
      <c r="C21" s="9"/>
      <c r="D21" s="10">
        <f t="shared" si="1"/>
        <v>0</v>
      </c>
      <c r="E21" s="9"/>
      <c r="F21" s="6"/>
      <c r="G21" s="10">
        <f t="shared" si="2"/>
        <v>0</v>
      </c>
      <c r="H21" s="9"/>
      <c r="I21" s="9"/>
      <c r="J21" s="9"/>
      <c r="K21" s="10">
        <f t="shared" si="3"/>
        <v>0</v>
      </c>
      <c r="L21" s="10">
        <f t="shared" si="0"/>
        <v>0</v>
      </c>
    </row>
    <row r="22" spans="1:12" ht="15.75" x14ac:dyDescent="0.25">
      <c r="A22" s="7" t="str">
        <f>'1'!A22</f>
        <v>Cuchillo mondador 4"</v>
      </c>
      <c r="B22" s="10">
        <f>'10'!G22+'10'!L22</f>
        <v>0</v>
      </c>
      <c r="C22" s="9"/>
      <c r="D22" s="10">
        <f t="shared" si="1"/>
        <v>0</v>
      </c>
      <c r="E22" s="9"/>
      <c r="F22" s="6"/>
      <c r="G22" s="10">
        <f t="shared" si="2"/>
        <v>0</v>
      </c>
      <c r="H22" s="9"/>
      <c r="I22" s="9"/>
      <c r="J22" s="9"/>
      <c r="K22" s="10">
        <f t="shared" si="3"/>
        <v>0</v>
      </c>
      <c r="L22" s="10">
        <f t="shared" si="0"/>
        <v>0</v>
      </c>
    </row>
    <row r="23" spans="1:12" ht="15.75" x14ac:dyDescent="0.25">
      <c r="A23" s="7" t="str">
        <f>'1'!A23</f>
        <v>Charola antiderrapante 44x59 cms.</v>
      </c>
      <c r="B23" s="10">
        <f>'10'!G23+'10'!L23</f>
        <v>0</v>
      </c>
      <c r="C23" s="9"/>
      <c r="D23" s="10">
        <f t="shared" si="1"/>
        <v>0</v>
      </c>
      <c r="E23" s="9"/>
      <c r="F23" s="6"/>
      <c r="G23" s="10">
        <f t="shared" si="2"/>
        <v>0</v>
      </c>
      <c r="H23" s="9"/>
      <c r="I23" s="9"/>
      <c r="J23" s="9"/>
      <c r="K23" s="10">
        <f t="shared" si="3"/>
        <v>0</v>
      </c>
      <c r="L23" s="10">
        <f t="shared" si="0"/>
        <v>0</v>
      </c>
    </row>
    <row r="24" spans="1:12" ht="15.75" x14ac:dyDescent="0.25">
      <c r="A24" s="7" t="str">
        <f>'1'!A24</f>
        <v>Charola redonda antiderrapante 40 cms</v>
      </c>
      <c r="B24" s="10">
        <f>'10'!G24+'10'!L24</f>
        <v>0</v>
      </c>
      <c r="C24" s="9"/>
      <c r="D24" s="10">
        <f t="shared" si="1"/>
        <v>0</v>
      </c>
      <c r="E24" s="9"/>
      <c r="F24" s="6"/>
      <c r="G24" s="10">
        <f t="shared" si="2"/>
        <v>0</v>
      </c>
      <c r="H24" s="9"/>
      <c r="I24" s="9"/>
      <c r="J24" s="9"/>
      <c r="K24" s="10">
        <f t="shared" si="3"/>
        <v>0</v>
      </c>
      <c r="L24" s="10">
        <f t="shared" si="0"/>
        <v>0</v>
      </c>
    </row>
    <row r="25" spans="1:12" ht="15.75" x14ac:dyDescent="0.25">
      <c r="A25" s="7" t="str">
        <f>'1'!A25</f>
        <v>Dispensador plastico transparente de 12 oz..</v>
      </c>
      <c r="B25" s="10">
        <f>'10'!G25+'10'!L25</f>
        <v>0</v>
      </c>
      <c r="C25" s="9"/>
      <c r="D25" s="10">
        <f t="shared" si="1"/>
        <v>0</v>
      </c>
      <c r="E25" s="9"/>
      <c r="F25" s="6"/>
      <c r="G25" s="10">
        <f t="shared" si="2"/>
        <v>0</v>
      </c>
      <c r="H25" s="9"/>
      <c r="I25" s="9"/>
      <c r="J25" s="9"/>
      <c r="K25" s="10">
        <f t="shared" si="3"/>
        <v>0</v>
      </c>
      <c r="L25" s="10">
        <f t="shared" si="0"/>
        <v>0</v>
      </c>
    </row>
    <row r="26" spans="1:12" ht="15.75" x14ac:dyDescent="0.25">
      <c r="A26" s="7" t="str">
        <f>'1'!A26</f>
        <v>Drenador de plastico para bar</v>
      </c>
      <c r="B26" s="10">
        <f>'10'!G26+'10'!L26</f>
        <v>0</v>
      </c>
      <c r="C26" s="9"/>
      <c r="D26" s="10">
        <f t="shared" si="1"/>
        <v>0</v>
      </c>
      <c r="E26" s="9"/>
      <c r="F26" s="6"/>
      <c r="G26" s="10">
        <f t="shared" si="2"/>
        <v>0</v>
      </c>
      <c r="H26" s="9"/>
      <c r="I26" s="9"/>
      <c r="J26" s="9"/>
      <c r="K26" s="10">
        <f t="shared" si="3"/>
        <v>0</v>
      </c>
      <c r="L26" s="10">
        <f t="shared" si="0"/>
        <v>0</v>
      </c>
    </row>
    <row r="27" spans="1:12" ht="15.75" x14ac:dyDescent="0.25">
      <c r="A27" s="7" t="str">
        <f>'1'!A27</f>
        <v>Escarchador para margaritas</v>
      </c>
      <c r="B27" s="10">
        <f>'10'!G27+'10'!L27</f>
        <v>0</v>
      </c>
      <c r="C27" s="9"/>
      <c r="D27" s="10">
        <f t="shared" si="1"/>
        <v>0</v>
      </c>
      <c r="E27" s="9"/>
      <c r="F27" s="6"/>
      <c r="G27" s="10">
        <f t="shared" si="2"/>
        <v>0</v>
      </c>
      <c r="H27" s="9"/>
      <c r="I27" s="9"/>
      <c r="J27" s="9"/>
      <c r="K27" s="10">
        <f t="shared" si="3"/>
        <v>0</v>
      </c>
      <c r="L27" s="10">
        <f t="shared" si="0"/>
        <v>0</v>
      </c>
    </row>
    <row r="28" spans="1:12" ht="15.75" x14ac:dyDescent="0.25">
      <c r="A28" s="7" t="str">
        <f>'1'!A28</f>
        <v>Esponja para escarchador</v>
      </c>
      <c r="B28" s="10">
        <f>'10'!G28+'10'!L28</f>
        <v>0</v>
      </c>
      <c r="C28" s="9"/>
      <c r="D28" s="10">
        <f t="shared" si="1"/>
        <v>0</v>
      </c>
      <c r="E28" s="9"/>
      <c r="F28" s="6"/>
      <c r="G28" s="10">
        <f t="shared" si="2"/>
        <v>0</v>
      </c>
      <c r="H28" s="9"/>
      <c r="I28" s="9"/>
      <c r="J28" s="9"/>
      <c r="K28" s="10">
        <f t="shared" si="3"/>
        <v>0</v>
      </c>
      <c r="L28" s="10">
        <f t="shared" si="0"/>
        <v>0</v>
      </c>
    </row>
    <row r="29" spans="1:12" ht="15.75" x14ac:dyDescent="0.25">
      <c r="A29" s="7" t="str">
        <f>'1'!A29</f>
        <v>Exprimidor naranjas mediano</v>
      </c>
      <c r="B29" s="10">
        <f>'10'!G29+'10'!L29</f>
        <v>0</v>
      </c>
      <c r="C29" s="9"/>
      <c r="D29" s="10">
        <f t="shared" si="1"/>
        <v>0</v>
      </c>
      <c r="E29" s="9"/>
      <c r="F29" s="6"/>
      <c r="G29" s="10">
        <f t="shared" si="2"/>
        <v>0</v>
      </c>
      <c r="H29" s="9"/>
      <c r="I29" s="9"/>
      <c r="J29" s="9"/>
      <c r="K29" s="10">
        <f t="shared" si="3"/>
        <v>0</v>
      </c>
      <c r="L29" s="10">
        <f t="shared" si="0"/>
        <v>0</v>
      </c>
    </row>
    <row r="30" spans="1:12" ht="15.75" x14ac:dyDescent="0.25">
      <c r="A30" s="7" t="str">
        <f>'1'!A30</f>
        <v>Jarra 3807 vallarta 2.25 lts 76 oz</v>
      </c>
      <c r="B30" s="10">
        <f>'10'!G30+'10'!L30</f>
        <v>0</v>
      </c>
      <c r="C30" s="9"/>
      <c r="D30" s="10">
        <f t="shared" si="1"/>
        <v>0</v>
      </c>
      <c r="E30" s="9"/>
      <c r="F30" s="6"/>
      <c r="G30" s="10">
        <f t="shared" si="2"/>
        <v>0</v>
      </c>
      <c r="H30" s="9"/>
      <c r="I30" s="9"/>
      <c r="J30" s="9"/>
      <c r="K30" s="10">
        <f t="shared" si="3"/>
        <v>0</v>
      </c>
      <c r="L30" s="10">
        <f t="shared" si="0"/>
        <v>0</v>
      </c>
    </row>
    <row r="31" spans="1:12" ht="15.75" x14ac:dyDescent="0.25">
      <c r="A31" s="7" t="str">
        <f>'1'!A31</f>
        <v>Jarra 3808 orinoco 1.15 lts 39 oz</v>
      </c>
      <c r="B31" s="10">
        <f>'10'!G31+'10'!L31</f>
        <v>0</v>
      </c>
      <c r="C31" s="9"/>
      <c r="D31" s="10">
        <f t="shared" si="1"/>
        <v>0</v>
      </c>
      <c r="E31" s="9"/>
      <c r="F31" s="6"/>
      <c r="G31" s="10">
        <f t="shared" si="2"/>
        <v>0</v>
      </c>
      <c r="H31" s="9"/>
      <c r="I31" s="9"/>
      <c r="J31" s="9"/>
      <c r="K31" s="10">
        <f t="shared" si="3"/>
        <v>0</v>
      </c>
      <c r="L31" s="10">
        <f t="shared" si="0"/>
        <v>0</v>
      </c>
    </row>
    <row r="32" spans="1:12" ht="15.75" x14ac:dyDescent="0.25">
      <c r="A32" s="7" t="str">
        <f>'1'!A32</f>
        <v>Jigger 1x2 Oz  A. Inox</v>
      </c>
      <c r="B32" s="10">
        <f>'10'!G32+'10'!L32</f>
        <v>0</v>
      </c>
      <c r="C32" s="9"/>
      <c r="D32" s="10">
        <f t="shared" si="1"/>
        <v>0</v>
      </c>
      <c r="E32" s="9"/>
      <c r="F32" s="6"/>
      <c r="G32" s="10">
        <f t="shared" si="2"/>
        <v>0</v>
      </c>
      <c r="H32" s="9"/>
      <c r="I32" s="9"/>
      <c r="J32" s="9"/>
      <c r="K32" s="10">
        <f t="shared" si="3"/>
        <v>0</v>
      </c>
      <c r="L32" s="10">
        <f t="shared" si="0"/>
        <v>0</v>
      </c>
    </row>
    <row r="33" spans="1:12" ht="15.75" x14ac:dyDescent="0.25">
      <c r="A33" s="7" t="str">
        <f>'1'!A33</f>
        <v>Organizador servilletas y popotes</v>
      </c>
      <c r="B33" s="10">
        <f>'10'!G33+'10'!L33</f>
        <v>0</v>
      </c>
      <c r="C33" s="9"/>
      <c r="D33" s="10">
        <f t="shared" si="1"/>
        <v>0</v>
      </c>
      <c r="E33" s="9"/>
      <c r="F33" s="6"/>
      <c r="G33" s="10">
        <f t="shared" si="2"/>
        <v>0</v>
      </c>
      <c r="H33" s="9"/>
      <c r="I33" s="9"/>
      <c r="J33" s="9"/>
      <c r="K33" s="10">
        <f t="shared" si="3"/>
        <v>0</v>
      </c>
      <c r="L33" s="10">
        <f t="shared" si="0"/>
        <v>0</v>
      </c>
    </row>
    <row r="34" spans="1:12" ht="15.75" x14ac:dyDescent="0.25">
      <c r="A34" s="7" t="str">
        <f>'1'!A34</f>
        <v>Picahielo 6 puntas</v>
      </c>
      <c r="B34" s="10">
        <f>'10'!G34+'10'!L34</f>
        <v>0</v>
      </c>
      <c r="C34" s="9"/>
      <c r="D34" s="10">
        <f t="shared" si="1"/>
        <v>0</v>
      </c>
      <c r="E34" s="9"/>
      <c r="F34" s="6"/>
      <c r="G34" s="10">
        <f t="shared" si="2"/>
        <v>0</v>
      </c>
      <c r="H34" s="9"/>
      <c r="I34" s="9"/>
      <c r="J34" s="9"/>
      <c r="K34" s="10">
        <f t="shared" si="3"/>
        <v>0</v>
      </c>
      <c r="L34" s="10">
        <f t="shared" si="0"/>
        <v>0</v>
      </c>
    </row>
    <row r="35" spans="1:12" ht="15.75" x14ac:dyDescent="0.25">
      <c r="A35" s="7" t="str">
        <f>'1'!A35</f>
        <v>Rollo malla/bar table</v>
      </c>
      <c r="B35" s="10">
        <f>'10'!G35+'10'!L35</f>
        <v>0</v>
      </c>
      <c r="C35" s="9"/>
      <c r="D35" s="10">
        <f t="shared" si="1"/>
        <v>0</v>
      </c>
      <c r="E35" s="9"/>
      <c r="F35" s="6"/>
      <c r="G35" s="10">
        <f t="shared" si="2"/>
        <v>0</v>
      </c>
      <c r="H35" s="9"/>
      <c r="I35" s="9"/>
      <c r="J35" s="9"/>
      <c r="K35" s="10">
        <f t="shared" si="3"/>
        <v>0</v>
      </c>
      <c r="L35" s="10">
        <f t="shared" si="0"/>
        <v>0</v>
      </c>
    </row>
    <row r="36" spans="1:12" ht="15.75" x14ac:dyDescent="0.25">
      <c r="A36" s="7" t="str">
        <f>'1'!A36</f>
        <v>Sacacorchos 2 manos</v>
      </c>
      <c r="B36" s="10">
        <f>'10'!G36+'10'!L36</f>
        <v>0</v>
      </c>
      <c r="C36" s="9"/>
      <c r="D36" s="10">
        <f t="shared" si="1"/>
        <v>0</v>
      </c>
      <c r="E36" s="9"/>
      <c r="F36" s="6"/>
      <c r="G36" s="10">
        <f t="shared" si="2"/>
        <v>0</v>
      </c>
      <c r="H36" s="9"/>
      <c r="I36" s="9"/>
      <c r="J36" s="9"/>
      <c r="K36" s="10">
        <f t="shared" si="3"/>
        <v>0</v>
      </c>
      <c r="L36" s="10">
        <f t="shared" si="0"/>
        <v>0</v>
      </c>
    </row>
    <row r="37" spans="1:12" ht="15.75" x14ac:dyDescent="0.25">
      <c r="A37" s="7" t="str">
        <f>'1'!A37</f>
        <v>Tabla picar de plástico 1x30x50 Blanco</v>
      </c>
      <c r="B37" s="10">
        <f>'10'!G37+'10'!L37</f>
        <v>0</v>
      </c>
      <c r="C37" s="9"/>
      <c r="D37" s="10">
        <f t="shared" si="1"/>
        <v>0</v>
      </c>
      <c r="E37" s="9"/>
      <c r="F37" s="6"/>
      <c r="G37" s="10">
        <f t="shared" si="2"/>
        <v>0</v>
      </c>
      <c r="H37" s="9"/>
      <c r="I37" s="9"/>
      <c r="J37" s="9"/>
      <c r="K37" s="10">
        <f t="shared" si="3"/>
        <v>0</v>
      </c>
      <c r="L37" s="10">
        <f t="shared" si="0"/>
        <v>0</v>
      </c>
    </row>
    <row r="38" spans="1:12" ht="15.75" x14ac:dyDescent="0.25">
      <c r="A38" s="7" t="str">
        <f>'1'!A38</f>
        <v>Tarro 5689 cervecero morgan 450 ml 15 oz.</v>
      </c>
      <c r="B38" s="10">
        <f>'10'!G38+'10'!L38</f>
        <v>0</v>
      </c>
      <c r="C38" s="9"/>
      <c r="D38" s="10">
        <f t="shared" si="1"/>
        <v>0</v>
      </c>
      <c r="E38" s="9"/>
      <c r="F38" s="6"/>
      <c r="G38" s="10">
        <f t="shared" si="2"/>
        <v>0</v>
      </c>
      <c r="H38" s="9"/>
      <c r="I38" s="9"/>
      <c r="J38" s="9"/>
      <c r="K38" s="10">
        <f t="shared" si="3"/>
        <v>0</v>
      </c>
      <c r="L38" s="10">
        <f t="shared" si="0"/>
        <v>0</v>
      </c>
    </row>
    <row r="39" spans="1:12" ht="15.75" x14ac:dyDescent="0.25">
      <c r="A39" s="7" t="str">
        <f>'1'!A39</f>
        <v>Tijera portacharola cromada</v>
      </c>
      <c r="B39" s="10">
        <f>'10'!G39+'10'!L39</f>
        <v>0</v>
      </c>
      <c r="C39" s="9"/>
      <c r="D39" s="10">
        <f t="shared" si="1"/>
        <v>0</v>
      </c>
      <c r="E39" s="9"/>
      <c r="F39" s="6"/>
      <c r="G39" s="10">
        <f t="shared" si="2"/>
        <v>0</v>
      </c>
      <c r="H39" s="9"/>
      <c r="I39" s="9"/>
      <c r="J39" s="9"/>
      <c r="K39" s="10">
        <f t="shared" si="3"/>
        <v>0</v>
      </c>
      <c r="L39" s="10">
        <f t="shared" si="0"/>
        <v>0</v>
      </c>
    </row>
    <row r="40" spans="1:12" ht="15.75" x14ac:dyDescent="0.25">
      <c r="A40" s="7" t="str">
        <f>'1'!A40</f>
        <v>Vaso 0972 tequilero 44 ml 1.5 oz</v>
      </c>
      <c r="B40" s="10">
        <f>'10'!G40+'10'!L40</f>
        <v>0</v>
      </c>
      <c r="C40" s="9"/>
      <c r="D40" s="10">
        <f t="shared" si="1"/>
        <v>0</v>
      </c>
      <c r="E40" s="9"/>
      <c r="F40" s="6"/>
      <c r="G40" s="10">
        <f t="shared" si="2"/>
        <v>0</v>
      </c>
      <c r="H40" s="9"/>
      <c r="I40" s="9"/>
      <c r="J40" s="9"/>
      <c r="K40" s="10">
        <f t="shared" si="3"/>
        <v>0</v>
      </c>
      <c r="L40" s="10">
        <f t="shared" si="0"/>
        <v>0</v>
      </c>
    </row>
    <row r="41" spans="1:12" ht="15.75" x14ac:dyDescent="0.25">
      <c r="A41" s="7" t="str">
        <f>'1'!A41</f>
        <v>Vaso 40367 cheiser 5.25 oz. Islande (97 9577a) 5.75</v>
      </c>
      <c r="B41" s="10">
        <f>'10'!G41+'10'!L41</f>
        <v>0</v>
      </c>
      <c r="C41" s="9"/>
      <c r="D41" s="10">
        <f t="shared" si="1"/>
        <v>0</v>
      </c>
      <c r="E41" s="9"/>
      <c r="F41" s="6"/>
      <c r="G41" s="10">
        <f t="shared" si="2"/>
        <v>0</v>
      </c>
      <c r="H41" s="9"/>
      <c r="I41" s="9"/>
      <c r="J41" s="9"/>
      <c r="K41" s="10">
        <f t="shared" si="3"/>
        <v>0</v>
      </c>
      <c r="L41" s="10">
        <f t="shared" si="0"/>
        <v>0</v>
      </c>
    </row>
    <row r="42" spans="1:12" ht="15.75" x14ac:dyDescent="0.25">
      <c r="A42" s="7" t="str">
        <f>'1'!A42</f>
        <v>Vaso 50774 old fashion 6 oz. Princesa</v>
      </c>
      <c r="B42" s="10">
        <f>'10'!G42+'10'!L42</f>
        <v>0</v>
      </c>
      <c r="C42" s="9"/>
      <c r="D42" s="10">
        <f t="shared" si="1"/>
        <v>0</v>
      </c>
      <c r="E42" s="9"/>
      <c r="F42" s="6"/>
      <c r="G42" s="10">
        <f t="shared" si="2"/>
        <v>0</v>
      </c>
      <c r="H42" s="9"/>
      <c r="I42" s="9"/>
      <c r="J42" s="9"/>
      <c r="K42" s="10">
        <f t="shared" si="3"/>
        <v>0</v>
      </c>
      <c r="L42" s="10">
        <f t="shared" si="0"/>
        <v>0</v>
      </c>
    </row>
    <row r="43" spans="1:12" ht="15.75" x14ac:dyDescent="0.25">
      <c r="A43" s="7" t="str">
        <f>'1'!A43</f>
        <v>Vaso 6404 h.b.f.g 350 ml. 11.8 oz.</v>
      </c>
      <c r="B43" s="10">
        <f>'10'!G43+'10'!L43</f>
        <v>0</v>
      </c>
      <c r="C43" s="9"/>
      <c r="D43" s="10">
        <f t="shared" si="1"/>
        <v>0</v>
      </c>
      <c r="E43" s="9"/>
      <c r="F43" s="6"/>
      <c r="G43" s="10">
        <f t="shared" si="2"/>
        <v>0</v>
      </c>
      <c r="H43" s="9"/>
      <c r="I43" s="9"/>
      <c r="J43" s="9"/>
      <c r="K43" s="10">
        <f t="shared" si="3"/>
        <v>0</v>
      </c>
      <c r="L43" s="10">
        <f t="shared" si="0"/>
        <v>0</v>
      </c>
    </row>
    <row r="44" spans="1:12" ht="15.75" x14ac:dyDescent="0.25">
      <c r="A44" s="7" t="str">
        <f>'1'!A44</f>
        <v>Vaso 6621 high ball 350 ml 11.8 oz</v>
      </c>
      <c r="B44" s="10">
        <f>'10'!G44+'10'!L44</f>
        <v>0</v>
      </c>
      <c r="C44" s="9"/>
      <c r="D44" s="10">
        <f t="shared" si="1"/>
        <v>0</v>
      </c>
      <c r="E44" s="9"/>
      <c r="F44" s="6"/>
      <c r="G44" s="10">
        <f t="shared" si="2"/>
        <v>0</v>
      </c>
      <c r="H44" s="9"/>
      <c r="I44" s="9"/>
      <c r="J44" s="9"/>
      <c r="K44" s="10">
        <f t="shared" si="3"/>
        <v>0</v>
      </c>
      <c r="L44" s="10">
        <f t="shared" si="0"/>
        <v>0</v>
      </c>
    </row>
    <row r="45" spans="1:12" ht="15.75" x14ac:dyDescent="0.25">
      <c r="A45" s="7" t="str">
        <f>'1'!A45</f>
        <v>Vaso 6624 agua fg 300 ml 10.2 oz</v>
      </c>
      <c r="B45" s="10">
        <f>'10'!G45+'10'!L45</f>
        <v>0</v>
      </c>
      <c r="C45" s="9"/>
      <c r="D45" s="10">
        <f t="shared" si="1"/>
        <v>0</v>
      </c>
      <c r="E45" s="9"/>
      <c r="F45" s="6"/>
      <c r="G45" s="10">
        <f t="shared" si="2"/>
        <v>0</v>
      </c>
      <c r="H45" s="9"/>
      <c r="I45" s="9"/>
      <c r="J45" s="9"/>
      <c r="K45" s="10">
        <f t="shared" si="3"/>
        <v>0</v>
      </c>
      <c r="L45" s="10">
        <f t="shared" si="0"/>
        <v>0</v>
      </c>
    </row>
    <row r="46" spans="1:12" ht="15.75" x14ac:dyDescent="0.25">
      <c r="A46" s="7" t="str">
        <f>'1'!A46</f>
        <v>Vaso 6714 dof fashion 325 ml 11 oz</v>
      </c>
      <c r="B46" s="10">
        <f>'10'!G46+'10'!L46</f>
        <v>0</v>
      </c>
      <c r="C46" s="9"/>
      <c r="D46" s="10">
        <f t="shared" si="1"/>
        <v>0</v>
      </c>
      <c r="E46" s="9"/>
      <c r="F46" s="6"/>
      <c r="G46" s="10">
        <f t="shared" si="2"/>
        <v>0</v>
      </c>
      <c r="H46" s="9"/>
      <c r="I46" s="9"/>
      <c r="J46" s="9"/>
      <c r="K46" s="10">
        <f t="shared" si="3"/>
        <v>0</v>
      </c>
      <c r="L46" s="10">
        <f t="shared" si="0"/>
        <v>0</v>
      </c>
    </row>
    <row r="47" spans="1:12" ht="15.75" x14ac:dyDescent="0.25">
      <c r="A47" s="7">
        <f>'1'!A47</f>
        <v>0</v>
      </c>
      <c r="B47" s="10">
        <f>'10'!G47+'10'!L47</f>
        <v>0</v>
      </c>
      <c r="C47" s="9"/>
      <c r="D47" s="10">
        <f t="shared" si="1"/>
        <v>0</v>
      </c>
      <c r="E47" s="9"/>
      <c r="F47" s="6"/>
      <c r="G47" s="10">
        <f t="shared" si="2"/>
        <v>0</v>
      </c>
      <c r="H47" s="9"/>
      <c r="I47" s="9"/>
      <c r="J47" s="9"/>
      <c r="K47" s="10">
        <f t="shared" si="3"/>
        <v>0</v>
      </c>
      <c r="L47" s="10">
        <f t="shared" si="0"/>
        <v>0</v>
      </c>
    </row>
    <row r="48" spans="1:12" ht="15.75" x14ac:dyDescent="0.25">
      <c r="A48" s="7">
        <f>'1'!A48</f>
        <v>0</v>
      </c>
      <c r="B48" s="10">
        <f>'10'!G48+'10'!L48</f>
        <v>0</v>
      </c>
      <c r="C48" s="9"/>
      <c r="D48" s="10">
        <f t="shared" si="1"/>
        <v>0</v>
      </c>
      <c r="E48" s="9"/>
      <c r="F48" s="6"/>
      <c r="G48" s="10">
        <f t="shared" si="2"/>
        <v>0</v>
      </c>
      <c r="H48" s="9"/>
      <c r="I48" s="9"/>
      <c r="J48" s="9"/>
      <c r="K48" s="10">
        <f t="shared" si="3"/>
        <v>0</v>
      </c>
      <c r="L48" s="10">
        <f t="shared" si="0"/>
        <v>0</v>
      </c>
    </row>
    <row r="49" spans="1:12" ht="15.75" x14ac:dyDescent="0.25">
      <c r="A49" s="7">
        <f>'1'!A49</f>
        <v>0</v>
      </c>
      <c r="B49" s="10">
        <f>'10'!G49+'10'!L49</f>
        <v>0</v>
      </c>
      <c r="C49" s="9"/>
      <c r="D49" s="10">
        <f t="shared" si="1"/>
        <v>0</v>
      </c>
      <c r="E49" s="9"/>
      <c r="F49" s="6"/>
      <c r="G49" s="10">
        <f t="shared" si="2"/>
        <v>0</v>
      </c>
      <c r="H49" s="9"/>
      <c r="I49" s="9"/>
      <c r="J49" s="9"/>
      <c r="K49" s="10">
        <f t="shared" si="3"/>
        <v>0</v>
      </c>
      <c r="L49" s="10">
        <f t="shared" si="0"/>
        <v>0</v>
      </c>
    </row>
    <row r="50" spans="1:12" ht="15.75" x14ac:dyDescent="0.25">
      <c r="A50" s="7">
        <f>'1'!A50</f>
        <v>0</v>
      </c>
      <c r="B50" s="10">
        <f>'10'!G50+'10'!L50</f>
        <v>0</v>
      </c>
      <c r="C50" s="9"/>
      <c r="D50" s="10">
        <f t="shared" si="1"/>
        <v>0</v>
      </c>
      <c r="E50" s="9"/>
      <c r="F50" s="6"/>
      <c r="G50" s="10">
        <f t="shared" si="2"/>
        <v>0</v>
      </c>
      <c r="H50" s="9"/>
      <c r="I50" s="9"/>
      <c r="J50" s="9"/>
      <c r="K50" s="10">
        <f t="shared" si="3"/>
        <v>0</v>
      </c>
      <c r="L50" s="10">
        <f t="shared" si="0"/>
        <v>0</v>
      </c>
    </row>
    <row r="51" spans="1:12" ht="15.75" x14ac:dyDescent="0.25">
      <c r="A51" s="7">
        <f>'1'!A51</f>
        <v>0</v>
      </c>
      <c r="B51" s="10">
        <f>'10'!G51+'10'!L51</f>
        <v>0</v>
      </c>
      <c r="C51" s="9"/>
      <c r="D51" s="10">
        <f t="shared" si="1"/>
        <v>0</v>
      </c>
      <c r="E51" s="9"/>
      <c r="F51" s="6"/>
      <c r="G51" s="10">
        <f t="shared" si="2"/>
        <v>0</v>
      </c>
      <c r="H51" s="9"/>
      <c r="I51" s="9"/>
      <c r="J51" s="9"/>
      <c r="K51" s="10">
        <f t="shared" si="3"/>
        <v>0</v>
      </c>
      <c r="L51" s="10">
        <f t="shared" si="0"/>
        <v>0</v>
      </c>
    </row>
  </sheetData>
  <sheetProtection password="CEEF" sheet="1" objects="1" scenarios="1"/>
  <mergeCells count="12">
    <mergeCell ref="K3:K4"/>
    <mergeCell ref="L3:L4"/>
    <mergeCell ref="A1:L1"/>
    <mergeCell ref="B2:F2"/>
    <mergeCell ref="A3:A4"/>
    <mergeCell ref="B3:B4"/>
    <mergeCell ref="C3:C4"/>
    <mergeCell ref="D3:D4"/>
    <mergeCell ref="E3:E4"/>
    <mergeCell ref="F3:F4"/>
    <mergeCell ref="G3:G4"/>
    <mergeCell ref="H3:J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workbookViewId="0">
      <pane ySplit="4" topLeftCell="A5" activePane="bottomLeft" state="frozen"/>
      <selection activeCell="B5" sqref="B5"/>
      <selection pane="bottomLeft" activeCell="G11" sqref="G11"/>
    </sheetView>
  </sheetViews>
  <sheetFormatPr defaultColWidth="11.42578125" defaultRowHeight="15" x14ac:dyDescent="0.25"/>
  <cols>
    <col min="1" max="1" width="50.28515625" bestFit="1" customWidth="1"/>
    <col min="2" max="2" width="13.28515625" bestFit="1" customWidth="1"/>
    <col min="3" max="3" width="10.42578125" bestFit="1" customWidth="1"/>
    <col min="4" max="4" width="12.28515625" bestFit="1" customWidth="1"/>
    <col min="5" max="5" width="9.42578125" bestFit="1" customWidth="1"/>
    <col min="6" max="6" width="16.140625" customWidth="1"/>
    <col min="7" max="7" width="12.28515625" bestFit="1" customWidth="1"/>
    <col min="8" max="10" width="12.7109375" customWidth="1"/>
    <col min="11" max="11" width="13.28515625" bestFit="1" customWidth="1"/>
    <col min="12" max="12" width="12.140625" bestFit="1" customWidth="1"/>
  </cols>
  <sheetData>
    <row r="1" spans="1:12" ht="26.25" x14ac:dyDescent="0.4">
      <c r="A1" s="52" t="s">
        <v>10</v>
      </c>
      <c r="B1" s="53"/>
      <c r="C1" s="53"/>
      <c r="D1" s="53"/>
      <c r="E1" s="53"/>
      <c r="F1" s="53"/>
      <c r="G1" s="53"/>
      <c r="H1" s="53"/>
      <c r="I1" s="53"/>
      <c r="J1" s="53"/>
      <c r="K1" s="53"/>
      <c r="L1" s="54"/>
    </row>
    <row r="2" spans="1:12" ht="21" x14ac:dyDescent="0.35">
      <c r="A2" s="1" t="s">
        <v>6</v>
      </c>
      <c r="B2" s="58" t="str">
        <f>'1'!B2:F2</f>
        <v>Cinépolis VIP Multiplaza Pacific</v>
      </c>
      <c r="C2" s="58"/>
      <c r="D2" s="58"/>
      <c r="E2" s="58"/>
      <c r="F2" s="58"/>
      <c r="G2" s="2"/>
      <c r="H2" s="2" t="s">
        <v>11</v>
      </c>
      <c r="I2" s="4">
        <f>'1'!I2</f>
        <v>2015</v>
      </c>
      <c r="J2" s="2"/>
      <c r="K2" s="2" t="s">
        <v>7</v>
      </c>
      <c r="L2" s="3">
        <v>12</v>
      </c>
    </row>
    <row r="3" spans="1:12" ht="15.75" x14ac:dyDescent="0.25">
      <c r="A3" s="57" t="s">
        <v>9</v>
      </c>
      <c r="B3" s="56" t="s">
        <v>0</v>
      </c>
      <c r="C3" s="56" t="s">
        <v>1</v>
      </c>
      <c r="D3" s="56" t="s">
        <v>2</v>
      </c>
      <c r="E3" s="56" t="s">
        <v>3</v>
      </c>
      <c r="F3" s="56" t="s">
        <v>4</v>
      </c>
      <c r="G3" s="56" t="s">
        <v>5</v>
      </c>
      <c r="H3" s="56" t="s">
        <v>57</v>
      </c>
      <c r="I3" s="56"/>
      <c r="J3" s="56"/>
      <c r="K3" s="56" t="s">
        <v>55</v>
      </c>
      <c r="L3" s="56" t="s">
        <v>56</v>
      </c>
    </row>
    <row r="4" spans="1:12" ht="15.75" customHeight="1" x14ac:dyDescent="0.25">
      <c r="A4" s="57"/>
      <c r="B4" s="56"/>
      <c r="C4" s="56"/>
      <c r="D4" s="56"/>
      <c r="E4" s="56"/>
      <c r="F4" s="56"/>
      <c r="G4" s="56"/>
      <c r="H4" s="11" t="s">
        <v>58</v>
      </c>
      <c r="I4" s="11" t="s">
        <v>60</v>
      </c>
      <c r="J4" s="11" t="s">
        <v>59</v>
      </c>
      <c r="K4" s="56"/>
      <c r="L4" s="56"/>
    </row>
    <row r="5" spans="1:12" ht="15.75" x14ac:dyDescent="0.25">
      <c r="A5" s="7" t="str">
        <f>'1'!A5</f>
        <v xml:space="preserve">Bar caddy condimentero 6 en 1 </v>
      </c>
      <c r="B5" s="10">
        <f>'11'!G5+'11'!L5</f>
        <v>0</v>
      </c>
      <c r="C5" s="9">
        <v>541</v>
      </c>
      <c r="D5" s="10">
        <f>B5+C5</f>
        <v>541</v>
      </c>
      <c r="E5" s="9">
        <v>1</v>
      </c>
      <c r="F5" s="6"/>
      <c r="G5" s="10">
        <f>D5-E5</f>
        <v>540</v>
      </c>
      <c r="H5" s="9">
        <v>15</v>
      </c>
      <c r="I5" s="9">
        <v>502</v>
      </c>
      <c r="J5" s="9">
        <v>23</v>
      </c>
      <c r="K5" s="10">
        <f>SUM(H5:J5)</f>
        <v>540</v>
      </c>
      <c r="L5" s="10">
        <f t="shared" ref="L5:L51" si="0">K5-G5</f>
        <v>0</v>
      </c>
    </row>
    <row r="6" spans="1:12" ht="15.75" x14ac:dyDescent="0.25">
      <c r="A6" s="7" t="str">
        <f>'1'!A6</f>
        <v>Botella/jugos con vertedor 1 lts</v>
      </c>
      <c r="B6" s="10">
        <f>'11'!G6+'11'!L6</f>
        <v>0</v>
      </c>
      <c r="C6" s="9"/>
      <c r="D6" s="10">
        <f t="shared" ref="D6:D51" si="1">B6+C6</f>
        <v>0</v>
      </c>
      <c r="E6" s="9"/>
      <c r="F6" s="6"/>
      <c r="G6" s="10">
        <f t="shared" ref="G6:G51" si="2">D6-E6</f>
        <v>0</v>
      </c>
      <c r="H6" s="9"/>
      <c r="I6" s="9"/>
      <c r="J6" s="9"/>
      <c r="K6" s="10">
        <f t="shared" ref="K6:K51" si="3">SUM(H6:J6)</f>
        <v>0</v>
      </c>
      <c r="L6" s="10">
        <f t="shared" si="0"/>
        <v>0</v>
      </c>
    </row>
    <row r="7" spans="1:12" ht="15.75" x14ac:dyDescent="0.25">
      <c r="A7" s="7" t="str">
        <f>'1'!A7</f>
        <v>Cepillo lavavasos triple</v>
      </c>
      <c r="B7" s="10">
        <f>'11'!G7+'11'!L7</f>
        <v>0</v>
      </c>
      <c r="C7" s="9"/>
      <c r="D7" s="10">
        <f t="shared" si="1"/>
        <v>0</v>
      </c>
      <c r="E7" s="9"/>
      <c r="F7" s="6"/>
      <c r="G7" s="10">
        <f t="shared" si="2"/>
        <v>0</v>
      </c>
      <c r="H7" s="9"/>
      <c r="I7" s="9"/>
      <c r="J7" s="9"/>
      <c r="K7" s="10">
        <f t="shared" si="3"/>
        <v>0</v>
      </c>
      <c r="L7" s="10">
        <f t="shared" si="0"/>
        <v>0</v>
      </c>
    </row>
    <row r="8" spans="1:12" ht="15.75" x14ac:dyDescent="0.25">
      <c r="A8" s="7" t="str">
        <f>'1'!A8</f>
        <v>Cocktelera grande 3 pzas 30 oz a. Inox</v>
      </c>
      <c r="B8" s="10">
        <f>'11'!G8+'11'!L8</f>
        <v>0</v>
      </c>
      <c r="C8" s="9"/>
      <c r="D8" s="10">
        <f t="shared" si="1"/>
        <v>0</v>
      </c>
      <c r="E8" s="9"/>
      <c r="F8" s="6"/>
      <c r="G8" s="10">
        <f t="shared" si="2"/>
        <v>0</v>
      </c>
      <c r="H8" s="9"/>
      <c r="I8" s="9"/>
      <c r="J8" s="9"/>
      <c r="K8" s="10">
        <f t="shared" si="3"/>
        <v>0</v>
      </c>
      <c r="L8" s="10">
        <f t="shared" si="0"/>
        <v>0</v>
      </c>
    </row>
    <row r="9" spans="1:12" ht="15.75" x14ac:dyDescent="0.25">
      <c r="A9" s="7" t="str">
        <f>'1'!A9</f>
        <v xml:space="preserve">Copa 2020 vino generoso mty 74 ml </v>
      </c>
      <c r="B9" s="10">
        <f>'11'!G9+'11'!L9</f>
        <v>0</v>
      </c>
      <c r="C9" s="9"/>
      <c r="D9" s="10">
        <f t="shared" si="1"/>
        <v>0</v>
      </c>
      <c r="E9" s="9"/>
      <c r="F9" s="6"/>
      <c r="G9" s="10">
        <f t="shared" si="2"/>
        <v>0</v>
      </c>
      <c r="H9" s="9"/>
      <c r="I9" s="9"/>
      <c r="J9" s="9"/>
      <c r="K9" s="10">
        <f t="shared" si="3"/>
        <v>0</v>
      </c>
      <c r="L9" s="10">
        <f t="shared" si="0"/>
        <v>0</v>
      </c>
    </row>
    <row r="10" spans="1:12" ht="15.75" x14ac:dyDescent="0.25">
      <c r="A10" s="7" t="str">
        <f>'1'!A10</f>
        <v>Copa 2025 agua mty 285 ml 9.5 oz</v>
      </c>
      <c r="B10" s="10">
        <f>'11'!G10+'11'!L10</f>
        <v>0</v>
      </c>
      <c r="C10" s="9"/>
      <c r="D10" s="10">
        <f t="shared" si="1"/>
        <v>0</v>
      </c>
      <c r="E10" s="9"/>
      <c r="F10" s="6"/>
      <c r="G10" s="10">
        <f t="shared" si="2"/>
        <v>0</v>
      </c>
      <c r="H10" s="9"/>
      <c r="I10" s="9"/>
      <c r="J10" s="9"/>
      <c r="K10" s="10">
        <f t="shared" si="3"/>
        <v>0</v>
      </c>
      <c r="L10" s="10">
        <f t="shared" si="0"/>
        <v>0</v>
      </c>
    </row>
    <row r="11" spans="1:12" ht="15.75" x14ac:dyDescent="0.25">
      <c r="A11" s="7" t="str">
        <f>'1'!A11</f>
        <v>Copa 22760 cocktail martini 5 oz excalibur</v>
      </c>
      <c r="B11" s="10">
        <f>'11'!G11+'11'!L11</f>
        <v>0</v>
      </c>
      <c r="C11" s="9"/>
      <c r="D11" s="10">
        <f t="shared" si="1"/>
        <v>0</v>
      </c>
      <c r="E11" s="9"/>
      <c r="F11" s="6"/>
      <c r="G11" s="10">
        <f t="shared" si="2"/>
        <v>0</v>
      </c>
      <c r="H11" s="9"/>
      <c r="I11" s="9"/>
      <c r="J11" s="9"/>
      <c r="K11" s="10">
        <f t="shared" si="3"/>
        <v>0</v>
      </c>
      <c r="L11" s="10">
        <f t="shared" si="0"/>
        <v>0</v>
      </c>
    </row>
    <row r="12" spans="1:12" ht="15.75" x14ac:dyDescent="0.25">
      <c r="A12" s="7" t="str">
        <f>'1'!A12</f>
        <v xml:space="preserve">Copa 23876 brandy 50 cl 17 oz. Vaporera </v>
      </c>
      <c r="B12" s="10">
        <f>'11'!G12+'11'!L12</f>
        <v>0</v>
      </c>
      <c r="C12" s="9"/>
      <c r="D12" s="10">
        <f t="shared" si="1"/>
        <v>0</v>
      </c>
      <c r="E12" s="9"/>
      <c r="F12" s="6"/>
      <c r="G12" s="10">
        <f t="shared" si="2"/>
        <v>0</v>
      </c>
      <c r="H12" s="9"/>
      <c r="I12" s="9"/>
      <c r="J12" s="9"/>
      <c r="K12" s="10">
        <f t="shared" si="3"/>
        <v>0</v>
      </c>
      <c r="L12" s="10">
        <f t="shared" si="0"/>
        <v>0</v>
      </c>
    </row>
    <row r="13" spans="1:12" ht="15.75" x14ac:dyDescent="0.25">
      <c r="A13" s="7" t="str">
        <f>'1'!A13</f>
        <v>Copa 2438 brandy mty 130 ml 4.5 oz</v>
      </c>
      <c r="B13" s="10">
        <f>'11'!G13+'11'!L13</f>
        <v>0</v>
      </c>
      <c r="C13" s="9"/>
      <c r="D13" s="10">
        <f t="shared" si="1"/>
        <v>0</v>
      </c>
      <c r="E13" s="9"/>
      <c r="F13" s="6"/>
      <c r="G13" s="10">
        <f t="shared" si="2"/>
        <v>0</v>
      </c>
      <c r="H13" s="9"/>
      <c r="I13" s="9"/>
      <c r="J13" s="9"/>
      <c r="K13" s="10">
        <f t="shared" si="3"/>
        <v>0</v>
      </c>
      <c r="L13" s="10">
        <f t="shared" si="0"/>
        <v>0</v>
      </c>
    </row>
    <row r="14" spans="1:12" ht="15.75" x14ac:dyDescent="0.25">
      <c r="A14" s="7" t="str">
        <f>'1'!A14</f>
        <v>Copa cerveza dortmund 13 oz.</v>
      </c>
      <c r="B14" s="10">
        <f>'11'!G14+'11'!L14</f>
        <v>0</v>
      </c>
      <c r="C14" s="9"/>
      <c r="D14" s="10">
        <f t="shared" si="1"/>
        <v>0</v>
      </c>
      <c r="E14" s="9"/>
      <c r="F14" s="6"/>
      <c r="G14" s="10">
        <f t="shared" si="2"/>
        <v>0</v>
      </c>
      <c r="H14" s="9"/>
      <c r="I14" s="9"/>
      <c r="J14" s="9"/>
      <c r="K14" s="10">
        <f t="shared" si="3"/>
        <v>0</v>
      </c>
      <c r="L14" s="10">
        <f t="shared" si="0"/>
        <v>0</v>
      </c>
    </row>
    <row r="15" spans="1:12" ht="15.75" x14ac:dyDescent="0.25">
      <c r="A15" s="7" t="str">
        <f>'1'!A15</f>
        <v>Copa cogñac degustacion 5 oz</v>
      </c>
      <c r="B15" s="10">
        <f>'11'!G15+'11'!L15</f>
        <v>0</v>
      </c>
      <c r="C15" s="9"/>
      <c r="D15" s="10">
        <f t="shared" si="1"/>
        <v>0</v>
      </c>
      <c r="E15" s="9"/>
      <c r="F15" s="6"/>
      <c r="G15" s="10">
        <f t="shared" si="2"/>
        <v>0</v>
      </c>
      <c r="H15" s="9"/>
      <c r="I15" s="9"/>
      <c r="J15" s="9"/>
      <c r="K15" s="10">
        <f t="shared" si="3"/>
        <v>0</v>
      </c>
      <c r="L15" s="10">
        <f t="shared" si="0"/>
        <v>0</v>
      </c>
    </row>
    <row r="16" spans="1:12" ht="15.75" x14ac:dyDescent="0.25">
      <c r="A16" s="7" t="str">
        <f>'1'!A16</f>
        <v>Copa margarita 12 oz.  Excalibur</v>
      </c>
      <c r="B16" s="10">
        <f>'11'!G16+'11'!L16</f>
        <v>0</v>
      </c>
      <c r="C16" s="9"/>
      <c r="D16" s="10">
        <f t="shared" si="1"/>
        <v>0</v>
      </c>
      <c r="E16" s="9"/>
      <c r="F16" s="6"/>
      <c r="G16" s="10">
        <f t="shared" si="2"/>
        <v>0</v>
      </c>
      <c r="H16" s="9"/>
      <c r="I16" s="9"/>
      <c r="J16" s="9"/>
      <c r="K16" s="10">
        <f t="shared" si="3"/>
        <v>0</v>
      </c>
      <c r="L16" s="10">
        <f t="shared" si="0"/>
        <v>0</v>
      </c>
    </row>
    <row r="17" spans="1:12" ht="15.75" x14ac:dyDescent="0.25">
      <c r="A17" s="7" t="str">
        <f>'1'!A17</f>
        <v>Copa vino blanco savoie  5 oz.</v>
      </c>
      <c r="B17" s="10">
        <f>'11'!G17+'11'!L17</f>
        <v>0</v>
      </c>
      <c r="C17" s="9"/>
      <c r="D17" s="10">
        <f t="shared" si="1"/>
        <v>0</v>
      </c>
      <c r="E17" s="9"/>
      <c r="F17" s="6"/>
      <c r="G17" s="10">
        <f t="shared" si="2"/>
        <v>0</v>
      </c>
      <c r="H17" s="9"/>
      <c r="I17" s="9"/>
      <c r="J17" s="9"/>
      <c r="K17" s="10">
        <f t="shared" si="3"/>
        <v>0</v>
      </c>
      <c r="L17" s="10">
        <f t="shared" si="0"/>
        <v>0</v>
      </c>
    </row>
    <row r="18" spans="1:12" ht="15.75" x14ac:dyDescent="0.25">
      <c r="A18" s="7" t="str">
        <f>'1'!A18</f>
        <v>Copa vino tinto savoie 8 oz.</v>
      </c>
      <c r="B18" s="10">
        <f>'11'!G18+'11'!L18</f>
        <v>0</v>
      </c>
      <c r="C18" s="9"/>
      <c r="D18" s="10">
        <f t="shared" si="1"/>
        <v>0</v>
      </c>
      <c r="E18" s="9"/>
      <c r="F18" s="6"/>
      <c r="G18" s="10">
        <f t="shared" si="2"/>
        <v>0</v>
      </c>
      <c r="H18" s="9"/>
      <c r="I18" s="9"/>
      <c r="J18" s="9"/>
      <c r="K18" s="10">
        <f t="shared" si="3"/>
        <v>0</v>
      </c>
      <c r="L18" s="10">
        <f t="shared" si="0"/>
        <v>0</v>
      </c>
    </row>
    <row r="19" spans="1:12" ht="15.75" x14ac:dyDescent="0.25">
      <c r="A19" s="7" t="str">
        <f>'1'!A19</f>
        <v>Cuchara para cantina a inox</v>
      </c>
      <c r="B19" s="10">
        <f>'11'!G19+'11'!L19</f>
        <v>0</v>
      </c>
      <c r="C19" s="9"/>
      <c r="D19" s="10">
        <f t="shared" si="1"/>
        <v>0</v>
      </c>
      <c r="E19" s="9"/>
      <c r="F19" s="6"/>
      <c r="G19" s="10">
        <f t="shared" si="2"/>
        <v>0</v>
      </c>
      <c r="H19" s="9"/>
      <c r="I19" s="9"/>
      <c r="J19" s="9"/>
      <c r="K19" s="10">
        <f t="shared" si="3"/>
        <v>0</v>
      </c>
      <c r="L19" s="10">
        <f t="shared" si="0"/>
        <v>0</v>
      </c>
    </row>
    <row r="20" spans="1:12" ht="15.75" x14ac:dyDescent="0.25">
      <c r="A20" s="7" t="str">
        <f>'1'!A20</f>
        <v>Cucharon para hielo 24.1 cms a inox</v>
      </c>
      <c r="B20" s="10">
        <f>'11'!G20+'11'!L20</f>
        <v>0</v>
      </c>
      <c r="C20" s="9"/>
      <c r="D20" s="10">
        <f t="shared" si="1"/>
        <v>0</v>
      </c>
      <c r="E20" s="9"/>
      <c r="F20" s="6"/>
      <c r="G20" s="10">
        <f t="shared" si="2"/>
        <v>0</v>
      </c>
      <c r="H20" s="9"/>
      <c r="I20" s="9"/>
      <c r="J20" s="9"/>
      <c r="K20" s="10">
        <f t="shared" si="3"/>
        <v>0</v>
      </c>
      <c r="L20" s="10">
        <f t="shared" si="0"/>
        <v>0</v>
      </c>
    </row>
    <row r="21" spans="1:12" ht="15.75" x14ac:dyDescent="0.25">
      <c r="A21" s="7" t="str">
        <f>'1'!A21</f>
        <v xml:space="preserve">Cuchillo chef 8" </v>
      </c>
      <c r="B21" s="10">
        <f>'11'!G21+'11'!L21</f>
        <v>0</v>
      </c>
      <c r="C21" s="9"/>
      <c r="D21" s="10">
        <f t="shared" si="1"/>
        <v>0</v>
      </c>
      <c r="E21" s="9"/>
      <c r="F21" s="6"/>
      <c r="G21" s="10">
        <f t="shared" si="2"/>
        <v>0</v>
      </c>
      <c r="H21" s="9"/>
      <c r="I21" s="9"/>
      <c r="J21" s="9"/>
      <c r="K21" s="10">
        <f t="shared" si="3"/>
        <v>0</v>
      </c>
      <c r="L21" s="10">
        <f t="shared" si="0"/>
        <v>0</v>
      </c>
    </row>
    <row r="22" spans="1:12" ht="15.75" x14ac:dyDescent="0.25">
      <c r="A22" s="7" t="str">
        <f>'1'!A22</f>
        <v>Cuchillo mondador 4"</v>
      </c>
      <c r="B22" s="10">
        <f>'11'!G22+'11'!L22</f>
        <v>0</v>
      </c>
      <c r="C22" s="9"/>
      <c r="D22" s="10">
        <f t="shared" si="1"/>
        <v>0</v>
      </c>
      <c r="E22" s="9"/>
      <c r="F22" s="6"/>
      <c r="G22" s="10">
        <f t="shared" si="2"/>
        <v>0</v>
      </c>
      <c r="H22" s="9"/>
      <c r="I22" s="9"/>
      <c r="J22" s="9"/>
      <c r="K22" s="10">
        <f t="shared" si="3"/>
        <v>0</v>
      </c>
      <c r="L22" s="10">
        <f t="shared" si="0"/>
        <v>0</v>
      </c>
    </row>
    <row r="23" spans="1:12" ht="15.75" x14ac:dyDescent="0.25">
      <c r="A23" s="7" t="str">
        <f>'1'!A23</f>
        <v>Charola antiderrapante 44x59 cms.</v>
      </c>
      <c r="B23" s="10">
        <f>'11'!G23+'11'!L23</f>
        <v>0</v>
      </c>
      <c r="C23" s="9"/>
      <c r="D23" s="10">
        <f t="shared" si="1"/>
        <v>0</v>
      </c>
      <c r="E23" s="9"/>
      <c r="F23" s="6"/>
      <c r="G23" s="10">
        <f t="shared" si="2"/>
        <v>0</v>
      </c>
      <c r="H23" s="9"/>
      <c r="I23" s="9"/>
      <c r="J23" s="9"/>
      <c r="K23" s="10">
        <f t="shared" si="3"/>
        <v>0</v>
      </c>
      <c r="L23" s="10">
        <f t="shared" si="0"/>
        <v>0</v>
      </c>
    </row>
    <row r="24" spans="1:12" ht="15.75" x14ac:dyDescent="0.25">
      <c r="A24" s="7" t="str">
        <f>'1'!A24</f>
        <v>Charola redonda antiderrapante 40 cms</v>
      </c>
      <c r="B24" s="10">
        <f>'11'!G24+'11'!L24</f>
        <v>0</v>
      </c>
      <c r="C24" s="9"/>
      <c r="D24" s="10">
        <f t="shared" si="1"/>
        <v>0</v>
      </c>
      <c r="E24" s="9"/>
      <c r="F24" s="6"/>
      <c r="G24" s="10">
        <f t="shared" si="2"/>
        <v>0</v>
      </c>
      <c r="H24" s="9"/>
      <c r="I24" s="9"/>
      <c r="J24" s="9"/>
      <c r="K24" s="10">
        <f t="shared" si="3"/>
        <v>0</v>
      </c>
      <c r="L24" s="10">
        <f t="shared" si="0"/>
        <v>0</v>
      </c>
    </row>
    <row r="25" spans="1:12" ht="15.75" x14ac:dyDescent="0.25">
      <c r="A25" s="7" t="str">
        <f>'1'!A25</f>
        <v>Dispensador plastico transparente de 12 oz..</v>
      </c>
      <c r="B25" s="10">
        <f>'11'!G25+'11'!L25</f>
        <v>0</v>
      </c>
      <c r="C25" s="9"/>
      <c r="D25" s="10">
        <f t="shared" si="1"/>
        <v>0</v>
      </c>
      <c r="E25" s="9"/>
      <c r="F25" s="6"/>
      <c r="G25" s="10">
        <f t="shared" si="2"/>
        <v>0</v>
      </c>
      <c r="H25" s="9"/>
      <c r="I25" s="9"/>
      <c r="J25" s="9"/>
      <c r="K25" s="10">
        <f t="shared" si="3"/>
        <v>0</v>
      </c>
      <c r="L25" s="10">
        <f t="shared" si="0"/>
        <v>0</v>
      </c>
    </row>
    <row r="26" spans="1:12" ht="15.75" x14ac:dyDescent="0.25">
      <c r="A26" s="7" t="str">
        <f>'1'!A26</f>
        <v>Drenador de plastico para bar</v>
      </c>
      <c r="B26" s="10">
        <f>'11'!G26+'11'!L26</f>
        <v>0</v>
      </c>
      <c r="C26" s="9"/>
      <c r="D26" s="10">
        <f t="shared" si="1"/>
        <v>0</v>
      </c>
      <c r="E26" s="9"/>
      <c r="F26" s="6"/>
      <c r="G26" s="10">
        <f t="shared" si="2"/>
        <v>0</v>
      </c>
      <c r="H26" s="9"/>
      <c r="I26" s="9"/>
      <c r="J26" s="9"/>
      <c r="K26" s="10">
        <f t="shared" si="3"/>
        <v>0</v>
      </c>
      <c r="L26" s="10">
        <f t="shared" si="0"/>
        <v>0</v>
      </c>
    </row>
    <row r="27" spans="1:12" ht="15.75" x14ac:dyDescent="0.25">
      <c r="A27" s="7" t="str">
        <f>'1'!A27</f>
        <v>Escarchador para margaritas</v>
      </c>
      <c r="B27" s="10">
        <f>'11'!G27+'11'!L27</f>
        <v>0</v>
      </c>
      <c r="C27" s="9"/>
      <c r="D27" s="10">
        <f t="shared" si="1"/>
        <v>0</v>
      </c>
      <c r="E27" s="9"/>
      <c r="F27" s="6"/>
      <c r="G27" s="10">
        <f t="shared" si="2"/>
        <v>0</v>
      </c>
      <c r="H27" s="9"/>
      <c r="I27" s="9"/>
      <c r="J27" s="9"/>
      <c r="K27" s="10">
        <f t="shared" si="3"/>
        <v>0</v>
      </c>
      <c r="L27" s="10">
        <f t="shared" si="0"/>
        <v>0</v>
      </c>
    </row>
    <row r="28" spans="1:12" ht="15.75" x14ac:dyDescent="0.25">
      <c r="A28" s="7" t="str">
        <f>'1'!A28</f>
        <v>Esponja para escarchador</v>
      </c>
      <c r="B28" s="10">
        <f>'11'!G28+'11'!L28</f>
        <v>0</v>
      </c>
      <c r="C28" s="9"/>
      <c r="D28" s="10">
        <f t="shared" si="1"/>
        <v>0</v>
      </c>
      <c r="E28" s="9"/>
      <c r="F28" s="6"/>
      <c r="G28" s="10">
        <f t="shared" si="2"/>
        <v>0</v>
      </c>
      <c r="H28" s="9"/>
      <c r="I28" s="9"/>
      <c r="J28" s="9"/>
      <c r="K28" s="10">
        <f t="shared" si="3"/>
        <v>0</v>
      </c>
      <c r="L28" s="10">
        <f t="shared" si="0"/>
        <v>0</v>
      </c>
    </row>
    <row r="29" spans="1:12" ht="15.75" x14ac:dyDescent="0.25">
      <c r="A29" s="7" t="str">
        <f>'1'!A29</f>
        <v>Exprimidor naranjas mediano</v>
      </c>
      <c r="B29" s="10">
        <f>'11'!G29+'11'!L29</f>
        <v>0</v>
      </c>
      <c r="C29" s="9"/>
      <c r="D29" s="10">
        <f t="shared" si="1"/>
        <v>0</v>
      </c>
      <c r="E29" s="9"/>
      <c r="F29" s="6"/>
      <c r="G29" s="10">
        <f t="shared" si="2"/>
        <v>0</v>
      </c>
      <c r="H29" s="9"/>
      <c r="I29" s="9"/>
      <c r="J29" s="9"/>
      <c r="K29" s="10">
        <f t="shared" si="3"/>
        <v>0</v>
      </c>
      <c r="L29" s="10">
        <f t="shared" si="0"/>
        <v>0</v>
      </c>
    </row>
    <row r="30" spans="1:12" ht="15.75" x14ac:dyDescent="0.25">
      <c r="A30" s="7" t="str">
        <f>'1'!A30</f>
        <v>Jarra 3807 vallarta 2.25 lts 76 oz</v>
      </c>
      <c r="B30" s="10">
        <f>'11'!G30+'11'!L30</f>
        <v>0</v>
      </c>
      <c r="C30" s="9"/>
      <c r="D30" s="10">
        <f t="shared" si="1"/>
        <v>0</v>
      </c>
      <c r="E30" s="9"/>
      <c r="F30" s="6"/>
      <c r="G30" s="10">
        <f t="shared" si="2"/>
        <v>0</v>
      </c>
      <c r="H30" s="9"/>
      <c r="I30" s="9"/>
      <c r="J30" s="9"/>
      <c r="K30" s="10">
        <f t="shared" si="3"/>
        <v>0</v>
      </c>
      <c r="L30" s="10">
        <f t="shared" si="0"/>
        <v>0</v>
      </c>
    </row>
    <row r="31" spans="1:12" ht="15.75" x14ac:dyDescent="0.25">
      <c r="A31" s="7" t="str">
        <f>'1'!A31</f>
        <v>Jarra 3808 orinoco 1.15 lts 39 oz</v>
      </c>
      <c r="B31" s="10">
        <f>'11'!G31+'11'!L31</f>
        <v>0</v>
      </c>
      <c r="C31" s="9"/>
      <c r="D31" s="10">
        <f t="shared" si="1"/>
        <v>0</v>
      </c>
      <c r="E31" s="9"/>
      <c r="F31" s="6"/>
      <c r="G31" s="10">
        <f t="shared" si="2"/>
        <v>0</v>
      </c>
      <c r="H31" s="9"/>
      <c r="I31" s="9"/>
      <c r="J31" s="9"/>
      <c r="K31" s="10">
        <f t="shared" si="3"/>
        <v>0</v>
      </c>
      <c r="L31" s="10">
        <f t="shared" si="0"/>
        <v>0</v>
      </c>
    </row>
    <row r="32" spans="1:12" ht="15.75" x14ac:dyDescent="0.25">
      <c r="A32" s="7" t="str">
        <f>'1'!A32</f>
        <v>Jigger 1x2 Oz  A. Inox</v>
      </c>
      <c r="B32" s="10">
        <f>'11'!G32+'11'!L32</f>
        <v>0</v>
      </c>
      <c r="C32" s="9"/>
      <c r="D32" s="10">
        <f t="shared" si="1"/>
        <v>0</v>
      </c>
      <c r="E32" s="9"/>
      <c r="F32" s="6"/>
      <c r="G32" s="10">
        <f t="shared" si="2"/>
        <v>0</v>
      </c>
      <c r="H32" s="9"/>
      <c r="I32" s="9"/>
      <c r="J32" s="9"/>
      <c r="K32" s="10">
        <f t="shared" si="3"/>
        <v>0</v>
      </c>
      <c r="L32" s="10">
        <f t="shared" si="0"/>
        <v>0</v>
      </c>
    </row>
    <row r="33" spans="1:12" ht="15.75" x14ac:dyDescent="0.25">
      <c r="A33" s="7" t="str">
        <f>'1'!A33</f>
        <v>Organizador servilletas y popotes</v>
      </c>
      <c r="B33" s="10">
        <f>'11'!G33+'11'!L33</f>
        <v>0</v>
      </c>
      <c r="C33" s="9"/>
      <c r="D33" s="10">
        <f t="shared" si="1"/>
        <v>0</v>
      </c>
      <c r="E33" s="9"/>
      <c r="F33" s="6"/>
      <c r="G33" s="10">
        <f t="shared" si="2"/>
        <v>0</v>
      </c>
      <c r="H33" s="9"/>
      <c r="I33" s="9"/>
      <c r="J33" s="9"/>
      <c r="K33" s="10">
        <f t="shared" si="3"/>
        <v>0</v>
      </c>
      <c r="L33" s="10">
        <f t="shared" si="0"/>
        <v>0</v>
      </c>
    </row>
    <row r="34" spans="1:12" ht="15.75" x14ac:dyDescent="0.25">
      <c r="A34" s="7" t="str">
        <f>'1'!A34</f>
        <v>Picahielo 6 puntas</v>
      </c>
      <c r="B34" s="10">
        <f>'11'!G34+'11'!L34</f>
        <v>0</v>
      </c>
      <c r="C34" s="9"/>
      <c r="D34" s="10">
        <f t="shared" si="1"/>
        <v>0</v>
      </c>
      <c r="E34" s="9"/>
      <c r="F34" s="6"/>
      <c r="G34" s="10">
        <f t="shared" si="2"/>
        <v>0</v>
      </c>
      <c r="H34" s="9"/>
      <c r="I34" s="9"/>
      <c r="J34" s="9"/>
      <c r="K34" s="10">
        <f t="shared" si="3"/>
        <v>0</v>
      </c>
      <c r="L34" s="10">
        <f t="shared" si="0"/>
        <v>0</v>
      </c>
    </row>
    <row r="35" spans="1:12" ht="15.75" x14ac:dyDescent="0.25">
      <c r="A35" s="7" t="str">
        <f>'1'!A35</f>
        <v>Rollo malla/bar table</v>
      </c>
      <c r="B35" s="10">
        <f>'11'!G35+'11'!L35</f>
        <v>0</v>
      </c>
      <c r="C35" s="9"/>
      <c r="D35" s="10">
        <f t="shared" si="1"/>
        <v>0</v>
      </c>
      <c r="E35" s="9"/>
      <c r="F35" s="6"/>
      <c r="G35" s="10">
        <f t="shared" si="2"/>
        <v>0</v>
      </c>
      <c r="H35" s="9"/>
      <c r="I35" s="9"/>
      <c r="J35" s="9"/>
      <c r="K35" s="10">
        <f t="shared" si="3"/>
        <v>0</v>
      </c>
      <c r="L35" s="10">
        <f t="shared" si="0"/>
        <v>0</v>
      </c>
    </row>
    <row r="36" spans="1:12" ht="15.75" x14ac:dyDescent="0.25">
      <c r="A36" s="7" t="str">
        <f>'1'!A36</f>
        <v>Sacacorchos 2 manos</v>
      </c>
      <c r="B36" s="10">
        <f>'11'!G36+'11'!L36</f>
        <v>0</v>
      </c>
      <c r="C36" s="9"/>
      <c r="D36" s="10">
        <f t="shared" si="1"/>
        <v>0</v>
      </c>
      <c r="E36" s="9"/>
      <c r="F36" s="6"/>
      <c r="G36" s="10">
        <f t="shared" si="2"/>
        <v>0</v>
      </c>
      <c r="H36" s="9"/>
      <c r="I36" s="9"/>
      <c r="J36" s="9"/>
      <c r="K36" s="10">
        <f t="shared" si="3"/>
        <v>0</v>
      </c>
      <c r="L36" s="10">
        <f t="shared" si="0"/>
        <v>0</v>
      </c>
    </row>
    <row r="37" spans="1:12" ht="15.75" x14ac:dyDescent="0.25">
      <c r="A37" s="7" t="str">
        <f>'1'!A37</f>
        <v>Tabla picar de plástico 1x30x50 Blanco</v>
      </c>
      <c r="B37" s="10">
        <f>'11'!G37+'11'!L37</f>
        <v>0</v>
      </c>
      <c r="C37" s="9"/>
      <c r="D37" s="10">
        <f t="shared" si="1"/>
        <v>0</v>
      </c>
      <c r="E37" s="9"/>
      <c r="F37" s="6"/>
      <c r="G37" s="10">
        <f t="shared" si="2"/>
        <v>0</v>
      </c>
      <c r="H37" s="9"/>
      <c r="I37" s="9"/>
      <c r="J37" s="9"/>
      <c r="K37" s="10">
        <f t="shared" si="3"/>
        <v>0</v>
      </c>
      <c r="L37" s="10">
        <f t="shared" si="0"/>
        <v>0</v>
      </c>
    </row>
    <row r="38" spans="1:12" ht="15.75" x14ac:dyDescent="0.25">
      <c r="A38" s="7" t="str">
        <f>'1'!A38</f>
        <v>Tarro 5689 cervecero morgan 450 ml 15 oz.</v>
      </c>
      <c r="B38" s="10">
        <f>'11'!G38+'11'!L38</f>
        <v>0</v>
      </c>
      <c r="C38" s="9"/>
      <c r="D38" s="10">
        <f t="shared" si="1"/>
        <v>0</v>
      </c>
      <c r="E38" s="9"/>
      <c r="F38" s="6"/>
      <c r="G38" s="10">
        <f t="shared" si="2"/>
        <v>0</v>
      </c>
      <c r="H38" s="9"/>
      <c r="I38" s="9"/>
      <c r="J38" s="9"/>
      <c r="K38" s="10">
        <f t="shared" si="3"/>
        <v>0</v>
      </c>
      <c r="L38" s="10">
        <f t="shared" si="0"/>
        <v>0</v>
      </c>
    </row>
    <row r="39" spans="1:12" ht="15.75" x14ac:dyDescent="0.25">
      <c r="A39" s="7" t="str">
        <f>'1'!A39</f>
        <v>Tijera portacharola cromada</v>
      </c>
      <c r="B39" s="10">
        <f>'11'!G39+'11'!L39</f>
        <v>0</v>
      </c>
      <c r="C39" s="9"/>
      <c r="D39" s="10">
        <f t="shared" si="1"/>
        <v>0</v>
      </c>
      <c r="E39" s="9"/>
      <c r="F39" s="6"/>
      <c r="G39" s="10">
        <f t="shared" si="2"/>
        <v>0</v>
      </c>
      <c r="H39" s="9"/>
      <c r="I39" s="9"/>
      <c r="J39" s="9"/>
      <c r="K39" s="10">
        <f t="shared" si="3"/>
        <v>0</v>
      </c>
      <c r="L39" s="10">
        <f t="shared" si="0"/>
        <v>0</v>
      </c>
    </row>
    <row r="40" spans="1:12" ht="15.75" x14ac:dyDescent="0.25">
      <c r="A40" s="7" t="str">
        <f>'1'!A40</f>
        <v>Vaso 0972 tequilero 44 ml 1.5 oz</v>
      </c>
      <c r="B40" s="10">
        <f>'11'!G40+'11'!L40</f>
        <v>0</v>
      </c>
      <c r="C40" s="9"/>
      <c r="D40" s="10">
        <f t="shared" si="1"/>
        <v>0</v>
      </c>
      <c r="E40" s="9"/>
      <c r="F40" s="6"/>
      <c r="G40" s="10">
        <f t="shared" si="2"/>
        <v>0</v>
      </c>
      <c r="H40" s="9"/>
      <c r="I40" s="9"/>
      <c r="J40" s="9"/>
      <c r="K40" s="10">
        <f t="shared" si="3"/>
        <v>0</v>
      </c>
      <c r="L40" s="10">
        <f t="shared" si="0"/>
        <v>0</v>
      </c>
    </row>
    <row r="41" spans="1:12" ht="15.75" x14ac:dyDescent="0.25">
      <c r="A41" s="7" t="str">
        <f>'1'!A41</f>
        <v>Vaso 40367 cheiser 5.25 oz. Islande (97 9577a) 5.75</v>
      </c>
      <c r="B41" s="10">
        <f>'11'!G41+'11'!L41</f>
        <v>0</v>
      </c>
      <c r="C41" s="9"/>
      <c r="D41" s="10">
        <f t="shared" si="1"/>
        <v>0</v>
      </c>
      <c r="E41" s="9"/>
      <c r="F41" s="6"/>
      <c r="G41" s="10">
        <f t="shared" si="2"/>
        <v>0</v>
      </c>
      <c r="H41" s="9"/>
      <c r="I41" s="9"/>
      <c r="J41" s="9"/>
      <c r="K41" s="10">
        <f t="shared" si="3"/>
        <v>0</v>
      </c>
      <c r="L41" s="10">
        <f t="shared" si="0"/>
        <v>0</v>
      </c>
    </row>
    <row r="42" spans="1:12" ht="15.75" x14ac:dyDescent="0.25">
      <c r="A42" s="7" t="str">
        <f>'1'!A42</f>
        <v>Vaso 50774 old fashion 6 oz. Princesa</v>
      </c>
      <c r="B42" s="10">
        <f>'11'!G42+'11'!L42</f>
        <v>0</v>
      </c>
      <c r="C42" s="9"/>
      <c r="D42" s="10">
        <f t="shared" si="1"/>
        <v>0</v>
      </c>
      <c r="E42" s="9"/>
      <c r="F42" s="6"/>
      <c r="G42" s="10">
        <f t="shared" si="2"/>
        <v>0</v>
      </c>
      <c r="H42" s="9"/>
      <c r="I42" s="9"/>
      <c r="J42" s="9"/>
      <c r="K42" s="10">
        <f t="shared" si="3"/>
        <v>0</v>
      </c>
      <c r="L42" s="10">
        <f t="shared" si="0"/>
        <v>0</v>
      </c>
    </row>
    <row r="43" spans="1:12" ht="15.75" x14ac:dyDescent="0.25">
      <c r="A43" s="7" t="str">
        <f>'1'!A43</f>
        <v>Vaso 6404 h.b.f.g 350 ml. 11.8 oz.</v>
      </c>
      <c r="B43" s="10">
        <f>'11'!G43+'11'!L43</f>
        <v>0</v>
      </c>
      <c r="C43" s="9"/>
      <c r="D43" s="10">
        <f t="shared" si="1"/>
        <v>0</v>
      </c>
      <c r="E43" s="9"/>
      <c r="F43" s="6"/>
      <c r="G43" s="10">
        <f t="shared" si="2"/>
        <v>0</v>
      </c>
      <c r="H43" s="9"/>
      <c r="I43" s="9"/>
      <c r="J43" s="9"/>
      <c r="K43" s="10">
        <f t="shared" si="3"/>
        <v>0</v>
      </c>
      <c r="L43" s="10">
        <f t="shared" si="0"/>
        <v>0</v>
      </c>
    </row>
    <row r="44" spans="1:12" ht="15.75" x14ac:dyDescent="0.25">
      <c r="A44" s="7" t="str">
        <f>'1'!A44</f>
        <v>Vaso 6621 high ball 350 ml 11.8 oz</v>
      </c>
      <c r="B44" s="10">
        <f>'11'!G44+'11'!L44</f>
        <v>0</v>
      </c>
      <c r="C44" s="9"/>
      <c r="D44" s="10">
        <f t="shared" si="1"/>
        <v>0</v>
      </c>
      <c r="E44" s="9"/>
      <c r="F44" s="6"/>
      <c r="G44" s="10">
        <f t="shared" si="2"/>
        <v>0</v>
      </c>
      <c r="H44" s="9"/>
      <c r="I44" s="9"/>
      <c r="J44" s="9"/>
      <c r="K44" s="10">
        <f t="shared" si="3"/>
        <v>0</v>
      </c>
      <c r="L44" s="10">
        <f t="shared" si="0"/>
        <v>0</v>
      </c>
    </row>
    <row r="45" spans="1:12" ht="15.75" x14ac:dyDescent="0.25">
      <c r="A45" s="7" t="str">
        <f>'1'!A45</f>
        <v>Vaso 6624 agua fg 300 ml 10.2 oz</v>
      </c>
      <c r="B45" s="10">
        <f>'11'!G45+'11'!L45</f>
        <v>0</v>
      </c>
      <c r="C45" s="9"/>
      <c r="D45" s="10">
        <f t="shared" si="1"/>
        <v>0</v>
      </c>
      <c r="E45" s="9"/>
      <c r="F45" s="6"/>
      <c r="G45" s="10">
        <f t="shared" si="2"/>
        <v>0</v>
      </c>
      <c r="H45" s="9"/>
      <c r="I45" s="9"/>
      <c r="J45" s="9"/>
      <c r="K45" s="10">
        <f t="shared" si="3"/>
        <v>0</v>
      </c>
      <c r="L45" s="10">
        <f t="shared" si="0"/>
        <v>0</v>
      </c>
    </row>
    <row r="46" spans="1:12" ht="15.75" x14ac:dyDescent="0.25">
      <c r="A46" s="7" t="str">
        <f>'1'!A46</f>
        <v>Vaso 6714 dof fashion 325 ml 11 oz</v>
      </c>
      <c r="B46" s="10">
        <f>'11'!G46+'11'!L46</f>
        <v>0</v>
      </c>
      <c r="C46" s="9"/>
      <c r="D46" s="10">
        <f t="shared" si="1"/>
        <v>0</v>
      </c>
      <c r="E46" s="9"/>
      <c r="F46" s="6"/>
      <c r="G46" s="10">
        <f t="shared" si="2"/>
        <v>0</v>
      </c>
      <c r="H46" s="9"/>
      <c r="I46" s="9"/>
      <c r="J46" s="9"/>
      <c r="K46" s="10">
        <f t="shared" si="3"/>
        <v>0</v>
      </c>
      <c r="L46" s="10">
        <f t="shared" si="0"/>
        <v>0</v>
      </c>
    </row>
    <row r="47" spans="1:12" ht="15.75" x14ac:dyDescent="0.25">
      <c r="A47" s="7">
        <f>'1'!A47</f>
        <v>0</v>
      </c>
      <c r="B47" s="10">
        <f>'11'!G47+'11'!L47</f>
        <v>0</v>
      </c>
      <c r="C47" s="9"/>
      <c r="D47" s="10">
        <f t="shared" si="1"/>
        <v>0</v>
      </c>
      <c r="E47" s="9"/>
      <c r="F47" s="6"/>
      <c r="G47" s="10">
        <f t="shared" si="2"/>
        <v>0</v>
      </c>
      <c r="H47" s="9"/>
      <c r="I47" s="9"/>
      <c r="J47" s="9"/>
      <c r="K47" s="10">
        <f t="shared" si="3"/>
        <v>0</v>
      </c>
      <c r="L47" s="10">
        <f t="shared" si="0"/>
        <v>0</v>
      </c>
    </row>
    <row r="48" spans="1:12" ht="15.75" x14ac:dyDescent="0.25">
      <c r="A48" s="7">
        <f>'1'!A48</f>
        <v>0</v>
      </c>
      <c r="B48" s="10">
        <f>'11'!G48+'11'!L48</f>
        <v>0</v>
      </c>
      <c r="C48" s="9"/>
      <c r="D48" s="10">
        <f t="shared" si="1"/>
        <v>0</v>
      </c>
      <c r="E48" s="9"/>
      <c r="F48" s="6"/>
      <c r="G48" s="10">
        <f t="shared" si="2"/>
        <v>0</v>
      </c>
      <c r="H48" s="9"/>
      <c r="I48" s="9"/>
      <c r="J48" s="9"/>
      <c r="K48" s="10">
        <f t="shared" si="3"/>
        <v>0</v>
      </c>
      <c r="L48" s="10">
        <f t="shared" si="0"/>
        <v>0</v>
      </c>
    </row>
    <row r="49" spans="1:12" ht="15.75" x14ac:dyDescent="0.25">
      <c r="A49" s="7">
        <f>'1'!A49</f>
        <v>0</v>
      </c>
      <c r="B49" s="10">
        <f>'11'!G49+'11'!L49</f>
        <v>0</v>
      </c>
      <c r="C49" s="9"/>
      <c r="D49" s="10">
        <f t="shared" si="1"/>
        <v>0</v>
      </c>
      <c r="E49" s="9"/>
      <c r="F49" s="6"/>
      <c r="G49" s="10">
        <f t="shared" si="2"/>
        <v>0</v>
      </c>
      <c r="H49" s="9"/>
      <c r="I49" s="9"/>
      <c r="J49" s="9"/>
      <c r="K49" s="10">
        <f t="shared" si="3"/>
        <v>0</v>
      </c>
      <c r="L49" s="10">
        <f t="shared" si="0"/>
        <v>0</v>
      </c>
    </row>
    <row r="50" spans="1:12" ht="15.75" x14ac:dyDescent="0.25">
      <c r="A50" s="7">
        <f>'1'!A50</f>
        <v>0</v>
      </c>
      <c r="B50" s="10">
        <f>'11'!G50+'11'!L50</f>
        <v>0</v>
      </c>
      <c r="C50" s="9"/>
      <c r="D50" s="10">
        <f t="shared" si="1"/>
        <v>0</v>
      </c>
      <c r="E50" s="9"/>
      <c r="F50" s="6"/>
      <c r="G50" s="10">
        <f t="shared" si="2"/>
        <v>0</v>
      </c>
      <c r="H50" s="9"/>
      <c r="I50" s="9"/>
      <c r="J50" s="9"/>
      <c r="K50" s="10">
        <f t="shared" si="3"/>
        <v>0</v>
      </c>
      <c r="L50" s="10">
        <f t="shared" si="0"/>
        <v>0</v>
      </c>
    </row>
    <row r="51" spans="1:12" ht="15.75" x14ac:dyDescent="0.25">
      <c r="A51" s="7">
        <f>'1'!A51</f>
        <v>0</v>
      </c>
      <c r="B51" s="10">
        <f>'11'!G51+'11'!L51</f>
        <v>0</v>
      </c>
      <c r="C51" s="9"/>
      <c r="D51" s="10">
        <f t="shared" si="1"/>
        <v>0</v>
      </c>
      <c r="E51" s="9"/>
      <c r="F51" s="6"/>
      <c r="G51" s="10">
        <f t="shared" si="2"/>
        <v>0</v>
      </c>
      <c r="H51" s="9"/>
      <c r="I51" s="9"/>
      <c r="J51" s="9"/>
      <c r="K51" s="10">
        <f t="shared" si="3"/>
        <v>0</v>
      </c>
      <c r="L51" s="10">
        <f t="shared" si="0"/>
        <v>0</v>
      </c>
    </row>
  </sheetData>
  <sheetProtection password="CEE3" sheet="1" objects="1" scenarios="1"/>
  <mergeCells count="12">
    <mergeCell ref="K3:K4"/>
    <mergeCell ref="L3:L4"/>
    <mergeCell ref="A1:L1"/>
    <mergeCell ref="B2:F2"/>
    <mergeCell ref="A3:A4"/>
    <mergeCell ref="B3:B4"/>
    <mergeCell ref="C3:C4"/>
    <mergeCell ref="D3:D4"/>
    <mergeCell ref="E3:E4"/>
    <mergeCell ref="F3:F4"/>
    <mergeCell ref="G3:G4"/>
    <mergeCell ref="H3:J3"/>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workbookViewId="0">
      <pane ySplit="4" topLeftCell="A5" activePane="bottomLeft" state="frozen"/>
      <selection activeCell="L9" sqref="L9"/>
      <selection pane="bottomLeft" activeCell="B5" sqref="B5"/>
    </sheetView>
  </sheetViews>
  <sheetFormatPr defaultColWidth="11.42578125" defaultRowHeight="15" x14ac:dyDescent="0.25"/>
  <cols>
    <col min="1" max="1" width="50.28515625" bestFit="1" customWidth="1"/>
    <col min="2" max="2" width="13.28515625" bestFit="1" customWidth="1"/>
    <col min="3" max="3" width="10.42578125" bestFit="1" customWidth="1"/>
    <col min="4" max="4" width="12.28515625" bestFit="1" customWidth="1"/>
    <col min="5" max="5" width="9.42578125" bestFit="1" customWidth="1"/>
    <col min="6" max="6" width="16.140625" customWidth="1"/>
    <col min="7" max="7" width="12.28515625" bestFit="1" customWidth="1"/>
    <col min="8" max="10" width="12.7109375" customWidth="1"/>
    <col min="11" max="11" width="13.28515625" bestFit="1" customWidth="1"/>
    <col min="12" max="12" width="12.140625" bestFit="1" customWidth="1"/>
  </cols>
  <sheetData>
    <row r="1" spans="1:12" ht="26.25" x14ac:dyDescent="0.4">
      <c r="A1" s="52" t="s">
        <v>10</v>
      </c>
      <c r="B1" s="53"/>
      <c r="C1" s="53"/>
      <c r="D1" s="53"/>
      <c r="E1" s="53"/>
      <c r="F1" s="53"/>
      <c r="G1" s="53"/>
      <c r="H1" s="53"/>
      <c r="I1" s="53"/>
      <c r="J1" s="53"/>
      <c r="K1" s="53"/>
      <c r="L1" s="54"/>
    </row>
    <row r="2" spans="1:12" ht="21" x14ac:dyDescent="0.35">
      <c r="A2" s="1" t="s">
        <v>6</v>
      </c>
      <c r="B2" s="58" t="str">
        <f>'1'!B2:F2</f>
        <v>Cinépolis VIP Multiplaza Pacific</v>
      </c>
      <c r="C2" s="58"/>
      <c r="D2" s="58"/>
      <c r="E2" s="58"/>
      <c r="F2" s="58"/>
      <c r="G2" s="2"/>
      <c r="H2" s="2" t="s">
        <v>11</v>
      </c>
      <c r="I2" s="4">
        <f>'1'!I2</f>
        <v>2015</v>
      </c>
      <c r="J2" s="2"/>
      <c r="K2" s="2" t="s">
        <v>7</v>
      </c>
      <c r="L2" s="3">
        <v>13</v>
      </c>
    </row>
    <row r="3" spans="1:12" ht="15.75" x14ac:dyDescent="0.25">
      <c r="A3" s="57" t="s">
        <v>9</v>
      </c>
      <c r="B3" s="56" t="s">
        <v>0</v>
      </c>
      <c r="C3" s="56" t="s">
        <v>1</v>
      </c>
      <c r="D3" s="56" t="s">
        <v>2</v>
      </c>
      <c r="E3" s="56" t="s">
        <v>3</v>
      </c>
      <c r="F3" s="56" t="s">
        <v>4</v>
      </c>
      <c r="G3" s="56" t="s">
        <v>5</v>
      </c>
      <c r="H3" s="56" t="s">
        <v>57</v>
      </c>
      <c r="I3" s="56"/>
      <c r="J3" s="56"/>
      <c r="K3" s="56" t="s">
        <v>55</v>
      </c>
      <c r="L3" s="56" t="s">
        <v>56</v>
      </c>
    </row>
    <row r="4" spans="1:12" ht="15.75" customHeight="1" x14ac:dyDescent="0.25">
      <c r="A4" s="57"/>
      <c r="B4" s="56"/>
      <c r="C4" s="56"/>
      <c r="D4" s="56"/>
      <c r="E4" s="56"/>
      <c r="F4" s="56"/>
      <c r="G4" s="56"/>
      <c r="H4" s="11" t="s">
        <v>58</v>
      </c>
      <c r="I4" s="11" t="s">
        <v>60</v>
      </c>
      <c r="J4" s="11" t="s">
        <v>59</v>
      </c>
      <c r="K4" s="56"/>
      <c r="L4" s="56"/>
    </row>
    <row r="5" spans="1:12" ht="15.75" x14ac:dyDescent="0.25">
      <c r="A5" s="7" t="str">
        <f>'1'!A5</f>
        <v xml:space="preserve">Bar caddy condimentero 6 en 1 </v>
      </c>
      <c r="B5" s="10">
        <f>'12'!G5+'12'!L5</f>
        <v>540</v>
      </c>
      <c r="C5" s="9"/>
      <c r="D5" s="10">
        <f>B5+C5</f>
        <v>540</v>
      </c>
      <c r="E5" s="9"/>
      <c r="F5" s="6"/>
      <c r="G5" s="10">
        <f>D5-E5</f>
        <v>540</v>
      </c>
      <c r="H5" s="9"/>
      <c r="I5" s="9"/>
      <c r="J5" s="9"/>
      <c r="K5" s="10">
        <f>SUM(H5:J5)</f>
        <v>0</v>
      </c>
      <c r="L5" s="10">
        <f t="shared" ref="L5:L51" si="0">K5-G5</f>
        <v>-540</v>
      </c>
    </row>
    <row r="6" spans="1:12" ht="15.75" x14ac:dyDescent="0.25">
      <c r="A6" s="7" t="str">
        <f>'1'!A6</f>
        <v>Botella/jugos con vertedor 1 lts</v>
      </c>
      <c r="B6" s="10">
        <f>'12'!G6+'12'!L6</f>
        <v>0</v>
      </c>
      <c r="C6" s="9"/>
      <c r="D6" s="10">
        <f t="shared" ref="D6:D51" si="1">B6+C6</f>
        <v>0</v>
      </c>
      <c r="E6" s="9"/>
      <c r="F6" s="6"/>
      <c r="G6" s="10">
        <f t="shared" ref="G6:G51" si="2">D6-E6</f>
        <v>0</v>
      </c>
      <c r="H6" s="9"/>
      <c r="I6" s="9"/>
      <c r="J6" s="9"/>
      <c r="K6" s="10">
        <f t="shared" ref="K6:K51" si="3">SUM(H6:J6)</f>
        <v>0</v>
      </c>
      <c r="L6" s="10">
        <f t="shared" si="0"/>
        <v>0</v>
      </c>
    </row>
    <row r="7" spans="1:12" ht="15.75" x14ac:dyDescent="0.25">
      <c r="A7" s="7" t="str">
        <f>'1'!A7</f>
        <v>Cepillo lavavasos triple</v>
      </c>
      <c r="B7" s="10">
        <f>'12'!G7+'12'!L7</f>
        <v>0</v>
      </c>
      <c r="C7" s="9"/>
      <c r="D7" s="10">
        <f t="shared" si="1"/>
        <v>0</v>
      </c>
      <c r="E7" s="9"/>
      <c r="F7" s="6"/>
      <c r="G7" s="10">
        <f t="shared" si="2"/>
        <v>0</v>
      </c>
      <c r="H7" s="9"/>
      <c r="I7" s="9"/>
      <c r="J7" s="9"/>
      <c r="K7" s="10">
        <f t="shared" si="3"/>
        <v>0</v>
      </c>
      <c r="L7" s="10">
        <f t="shared" si="0"/>
        <v>0</v>
      </c>
    </row>
    <row r="8" spans="1:12" ht="15.75" x14ac:dyDescent="0.25">
      <c r="A8" s="7" t="str">
        <f>'1'!A8</f>
        <v>Cocktelera grande 3 pzas 30 oz a. Inox</v>
      </c>
      <c r="B8" s="10">
        <f>'12'!G8+'12'!L8</f>
        <v>0</v>
      </c>
      <c r="C8" s="9"/>
      <c r="D8" s="10">
        <f t="shared" si="1"/>
        <v>0</v>
      </c>
      <c r="E8" s="9"/>
      <c r="F8" s="6"/>
      <c r="G8" s="10">
        <f t="shared" si="2"/>
        <v>0</v>
      </c>
      <c r="H8" s="9"/>
      <c r="I8" s="9"/>
      <c r="J8" s="9"/>
      <c r="K8" s="10">
        <f t="shared" si="3"/>
        <v>0</v>
      </c>
      <c r="L8" s="10">
        <f t="shared" si="0"/>
        <v>0</v>
      </c>
    </row>
    <row r="9" spans="1:12" ht="15.75" x14ac:dyDescent="0.25">
      <c r="A9" s="7" t="str">
        <f>'1'!A9</f>
        <v xml:space="preserve">Copa 2020 vino generoso mty 74 ml </v>
      </c>
      <c r="B9" s="10">
        <f>'12'!G9+'12'!L9</f>
        <v>0</v>
      </c>
      <c r="C9" s="9"/>
      <c r="D9" s="10">
        <f t="shared" si="1"/>
        <v>0</v>
      </c>
      <c r="E9" s="9"/>
      <c r="F9" s="6"/>
      <c r="G9" s="10">
        <f t="shared" si="2"/>
        <v>0</v>
      </c>
      <c r="H9" s="9"/>
      <c r="I9" s="9"/>
      <c r="J9" s="9"/>
      <c r="K9" s="10">
        <f t="shared" si="3"/>
        <v>0</v>
      </c>
      <c r="L9" s="10">
        <f t="shared" si="0"/>
        <v>0</v>
      </c>
    </row>
    <row r="10" spans="1:12" ht="15.75" x14ac:dyDescent="0.25">
      <c r="A10" s="7" t="str">
        <f>'1'!A10</f>
        <v>Copa 2025 agua mty 285 ml 9.5 oz</v>
      </c>
      <c r="B10" s="10">
        <f>'12'!G10+'12'!L10</f>
        <v>0</v>
      </c>
      <c r="C10" s="9"/>
      <c r="D10" s="10">
        <f t="shared" si="1"/>
        <v>0</v>
      </c>
      <c r="E10" s="9"/>
      <c r="F10" s="6"/>
      <c r="G10" s="10">
        <f t="shared" si="2"/>
        <v>0</v>
      </c>
      <c r="H10" s="9"/>
      <c r="I10" s="9"/>
      <c r="J10" s="9"/>
      <c r="K10" s="10">
        <f t="shared" si="3"/>
        <v>0</v>
      </c>
      <c r="L10" s="10">
        <f t="shared" si="0"/>
        <v>0</v>
      </c>
    </row>
    <row r="11" spans="1:12" ht="15.75" x14ac:dyDescent="0.25">
      <c r="A11" s="7" t="str">
        <f>'1'!A11</f>
        <v>Copa 22760 cocktail martini 5 oz excalibur</v>
      </c>
      <c r="B11" s="10">
        <f>'12'!G11+'12'!L11</f>
        <v>0</v>
      </c>
      <c r="C11" s="9"/>
      <c r="D11" s="10">
        <f t="shared" si="1"/>
        <v>0</v>
      </c>
      <c r="E11" s="9"/>
      <c r="F11" s="6"/>
      <c r="G11" s="10">
        <f t="shared" si="2"/>
        <v>0</v>
      </c>
      <c r="H11" s="9"/>
      <c r="I11" s="9"/>
      <c r="J11" s="9"/>
      <c r="K11" s="10">
        <f t="shared" si="3"/>
        <v>0</v>
      </c>
      <c r="L11" s="10">
        <f t="shared" si="0"/>
        <v>0</v>
      </c>
    </row>
    <row r="12" spans="1:12" ht="15.75" x14ac:dyDescent="0.25">
      <c r="A12" s="7" t="str">
        <f>'1'!A12</f>
        <v xml:space="preserve">Copa 23876 brandy 50 cl 17 oz. Vaporera </v>
      </c>
      <c r="B12" s="10">
        <f>'12'!G12+'12'!L12</f>
        <v>0</v>
      </c>
      <c r="C12" s="9"/>
      <c r="D12" s="10">
        <f t="shared" si="1"/>
        <v>0</v>
      </c>
      <c r="E12" s="9"/>
      <c r="F12" s="6"/>
      <c r="G12" s="10">
        <f t="shared" si="2"/>
        <v>0</v>
      </c>
      <c r="H12" s="9"/>
      <c r="I12" s="9"/>
      <c r="J12" s="9"/>
      <c r="K12" s="10">
        <f t="shared" si="3"/>
        <v>0</v>
      </c>
      <c r="L12" s="10">
        <f t="shared" si="0"/>
        <v>0</v>
      </c>
    </row>
    <row r="13" spans="1:12" ht="15.75" x14ac:dyDescent="0.25">
      <c r="A13" s="7" t="str">
        <f>'1'!A13</f>
        <v>Copa 2438 brandy mty 130 ml 4.5 oz</v>
      </c>
      <c r="B13" s="10">
        <f>'12'!G13+'12'!L13</f>
        <v>0</v>
      </c>
      <c r="C13" s="9"/>
      <c r="D13" s="10">
        <f t="shared" si="1"/>
        <v>0</v>
      </c>
      <c r="E13" s="9"/>
      <c r="F13" s="6"/>
      <c r="G13" s="10">
        <f t="shared" si="2"/>
        <v>0</v>
      </c>
      <c r="H13" s="9"/>
      <c r="I13" s="9"/>
      <c r="J13" s="9"/>
      <c r="K13" s="10">
        <f t="shared" si="3"/>
        <v>0</v>
      </c>
      <c r="L13" s="10">
        <f t="shared" si="0"/>
        <v>0</v>
      </c>
    </row>
    <row r="14" spans="1:12" ht="15.75" x14ac:dyDescent="0.25">
      <c r="A14" s="7" t="str">
        <f>'1'!A14</f>
        <v>Copa cerveza dortmund 13 oz.</v>
      </c>
      <c r="B14" s="10">
        <f>'12'!G14+'12'!L14</f>
        <v>0</v>
      </c>
      <c r="C14" s="9"/>
      <c r="D14" s="10">
        <f t="shared" si="1"/>
        <v>0</v>
      </c>
      <c r="E14" s="9"/>
      <c r="F14" s="6"/>
      <c r="G14" s="10">
        <f t="shared" si="2"/>
        <v>0</v>
      </c>
      <c r="H14" s="9"/>
      <c r="I14" s="9"/>
      <c r="J14" s="9"/>
      <c r="K14" s="10">
        <f t="shared" si="3"/>
        <v>0</v>
      </c>
      <c r="L14" s="10">
        <f t="shared" si="0"/>
        <v>0</v>
      </c>
    </row>
    <row r="15" spans="1:12" ht="15.75" x14ac:dyDescent="0.25">
      <c r="A15" s="7" t="str">
        <f>'1'!A15</f>
        <v>Copa cogñac degustacion 5 oz</v>
      </c>
      <c r="B15" s="10">
        <f>'12'!G15+'12'!L15</f>
        <v>0</v>
      </c>
      <c r="C15" s="9"/>
      <c r="D15" s="10">
        <f t="shared" si="1"/>
        <v>0</v>
      </c>
      <c r="E15" s="9"/>
      <c r="F15" s="6"/>
      <c r="G15" s="10">
        <f t="shared" si="2"/>
        <v>0</v>
      </c>
      <c r="H15" s="9"/>
      <c r="I15" s="9"/>
      <c r="J15" s="9"/>
      <c r="K15" s="10">
        <f t="shared" si="3"/>
        <v>0</v>
      </c>
      <c r="L15" s="10">
        <f t="shared" si="0"/>
        <v>0</v>
      </c>
    </row>
    <row r="16" spans="1:12" ht="15.75" x14ac:dyDescent="0.25">
      <c r="A16" s="7" t="str">
        <f>'1'!A16</f>
        <v>Copa margarita 12 oz.  Excalibur</v>
      </c>
      <c r="B16" s="10">
        <f>'12'!G16+'12'!L16</f>
        <v>0</v>
      </c>
      <c r="C16" s="9"/>
      <c r="D16" s="10">
        <f t="shared" si="1"/>
        <v>0</v>
      </c>
      <c r="E16" s="9"/>
      <c r="F16" s="6"/>
      <c r="G16" s="10">
        <f t="shared" si="2"/>
        <v>0</v>
      </c>
      <c r="H16" s="9"/>
      <c r="I16" s="9"/>
      <c r="J16" s="9"/>
      <c r="K16" s="10">
        <f t="shared" si="3"/>
        <v>0</v>
      </c>
      <c r="L16" s="10">
        <f t="shared" si="0"/>
        <v>0</v>
      </c>
    </row>
    <row r="17" spans="1:12" ht="15.75" x14ac:dyDescent="0.25">
      <c r="A17" s="7" t="str">
        <f>'1'!A17</f>
        <v>Copa vino blanco savoie  5 oz.</v>
      </c>
      <c r="B17" s="10">
        <f>'12'!G17+'12'!L17</f>
        <v>0</v>
      </c>
      <c r="C17" s="9"/>
      <c r="D17" s="10">
        <f t="shared" si="1"/>
        <v>0</v>
      </c>
      <c r="E17" s="9"/>
      <c r="F17" s="6"/>
      <c r="G17" s="10">
        <f t="shared" si="2"/>
        <v>0</v>
      </c>
      <c r="H17" s="9"/>
      <c r="I17" s="9"/>
      <c r="J17" s="9"/>
      <c r="K17" s="10">
        <f t="shared" si="3"/>
        <v>0</v>
      </c>
      <c r="L17" s="10">
        <f t="shared" si="0"/>
        <v>0</v>
      </c>
    </row>
    <row r="18" spans="1:12" ht="15.75" x14ac:dyDescent="0.25">
      <c r="A18" s="7" t="str">
        <f>'1'!A18</f>
        <v>Copa vino tinto savoie 8 oz.</v>
      </c>
      <c r="B18" s="10">
        <f>'12'!G18+'12'!L18</f>
        <v>0</v>
      </c>
      <c r="C18" s="9"/>
      <c r="D18" s="10">
        <f t="shared" si="1"/>
        <v>0</v>
      </c>
      <c r="E18" s="9"/>
      <c r="F18" s="6"/>
      <c r="G18" s="10">
        <f t="shared" si="2"/>
        <v>0</v>
      </c>
      <c r="H18" s="9"/>
      <c r="I18" s="9"/>
      <c r="J18" s="9"/>
      <c r="K18" s="10">
        <f t="shared" si="3"/>
        <v>0</v>
      </c>
      <c r="L18" s="10">
        <f t="shared" si="0"/>
        <v>0</v>
      </c>
    </row>
    <row r="19" spans="1:12" ht="15.75" x14ac:dyDescent="0.25">
      <c r="A19" s="7" t="str">
        <f>'1'!A19</f>
        <v>Cuchara para cantina a inox</v>
      </c>
      <c r="B19" s="10">
        <f>'12'!G19+'12'!L19</f>
        <v>0</v>
      </c>
      <c r="C19" s="9"/>
      <c r="D19" s="10">
        <f t="shared" si="1"/>
        <v>0</v>
      </c>
      <c r="E19" s="9"/>
      <c r="F19" s="6"/>
      <c r="G19" s="10">
        <f t="shared" si="2"/>
        <v>0</v>
      </c>
      <c r="H19" s="9"/>
      <c r="I19" s="9"/>
      <c r="J19" s="9"/>
      <c r="K19" s="10">
        <f t="shared" si="3"/>
        <v>0</v>
      </c>
      <c r="L19" s="10">
        <f t="shared" si="0"/>
        <v>0</v>
      </c>
    </row>
    <row r="20" spans="1:12" ht="15.75" x14ac:dyDescent="0.25">
      <c r="A20" s="7" t="str">
        <f>'1'!A20</f>
        <v>Cucharon para hielo 24.1 cms a inox</v>
      </c>
      <c r="B20" s="10">
        <f>'12'!G20+'12'!L20</f>
        <v>0</v>
      </c>
      <c r="C20" s="9"/>
      <c r="D20" s="10">
        <f t="shared" si="1"/>
        <v>0</v>
      </c>
      <c r="E20" s="9"/>
      <c r="F20" s="6"/>
      <c r="G20" s="10">
        <f t="shared" si="2"/>
        <v>0</v>
      </c>
      <c r="H20" s="9"/>
      <c r="I20" s="9"/>
      <c r="J20" s="9"/>
      <c r="K20" s="10">
        <f t="shared" si="3"/>
        <v>0</v>
      </c>
      <c r="L20" s="10">
        <f t="shared" si="0"/>
        <v>0</v>
      </c>
    </row>
    <row r="21" spans="1:12" ht="15.75" x14ac:dyDescent="0.25">
      <c r="A21" s="7" t="str">
        <f>'1'!A21</f>
        <v xml:space="preserve">Cuchillo chef 8" </v>
      </c>
      <c r="B21" s="10">
        <f>'12'!G21+'12'!L21</f>
        <v>0</v>
      </c>
      <c r="C21" s="9"/>
      <c r="D21" s="10">
        <f t="shared" si="1"/>
        <v>0</v>
      </c>
      <c r="E21" s="9"/>
      <c r="F21" s="6"/>
      <c r="G21" s="10">
        <f t="shared" si="2"/>
        <v>0</v>
      </c>
      <c r="H21" s="9"/>
      <c r="I21" s="9"/>
      <c r="J21" s="9"/>
      <c r="K21" s="10">
        <f t="shared" si="3"/>
        <v>0</v>
      </c>
      <c r="L21" s="10">
        <f t="shared" si="0"/>
        <v>0</v>
      </c>
    </row>
    <row r="22" spans="1:12" ht="15.75" x14ac:dyDescent="0.25">
      <c r="A22" s="7" t="str">
        <f>'1'!A22</f>
        <v>Cuchillo mondador 4"</v>
      </c>
      <c r="B22" s="10">
        <f>'12'!G22+'12'!L22</f>
        <v>0</v>
      </c>
      <c r="C22" s="9"/>
      <c r="D22" s="10">
        <f t="shared" si="1"/>
        <v>0</v>
      </c>
      <c r="E22" s="9"/>
      <c r="F22" s="6"/>
      <c r="G22" s="10">
        <f t="shared" si="2"/>
        <v>0</v>
      </c>
      <c r="H22" s="9"/>
      <c r="I22" s="9"/>
      <c r="J22" s="9"/>
      <c r="K22" s="10">
        <f t="shared" si="3"/>
        <v>0</v>
      </c>
      <c r="L22" s="10">
        <f t="shared" si="0"/>
        <v>0</v>
      </c>
    </row>
    <row r="23" spans="1:12" ht="15.75" x14ac:dyDescent="0.25">
      <c r="A23" s="7" t="str">
        <f>'1'!A23</f>
        <v>Charola antiderrapante 44x59 cms.</v>
      </c>
      <c r="B23" s="10">
        <f>'12'!G23+'12'!L23</f>
        <v>0</v>
      </c>
      <c r="C23" s="9"/>
      <c r="D23" s="10">
        <f t="shared" si="1"/>
        <v>0</v>
      </c>
      <c r="E23" s="9"/>
      <c r="F23" s="6"/>
      <c r="G23" s="10">
        <f t="shared" si="2"/>
        <v>0</v>
      </c>
      <c r="H23" s="9"/>
      <c r="I23" s="9"/>
      <c r="J23" s="9"/>
      <c r="K23" s="10">
        <f t="shared" si="3"/>
        <v>0</v>
      </c>
      <c r="L23" s="10">
        <f t="shared" si="0"/>
        <v>0</v>
      </c>
    </row>
    <row r="24" spans="1:12" ht="15.75" x14ac:dyDescent="0.25">
      <c r="A24" s="7" t="str">
        <f>'1'!A24</f>
        <v>Charola redonda antiderrapante 40 cms</v>
      </c>
      <c r="B24" s="10">
        <f>'12'!G24+'12'!L24</f>
        <v>0</v>
      </c>
      <c r="C24" s="9"/>
      <c r="D24" s="10">
        <f t="shared" si="1"/>
        <v>0</v>
      </c>
      <c r="E24" s="9"/>
      <c r="F24" s="6"/>
      <c r="G24" s="10">
        <f t="shared" si="2"/>
        <v>0</v>
      </c>
      <c r="H24" s="9"/>
      <c r="I24" s="9"/>
      <c r="J24" s="9"/>
      <c r="K24" s="10">
        <f t="shared" si="3"/>
        <v>0</v>
      </c>
      <c r="L24" s="10">
        <f t="shared" si="0"/>
        <v>0</v>
      </c>
    </row>
    <row r="25" spans="1:12" ht="15.75" x14ac:dyDescent="0.25">
      <c r="A25" s="7" t="str">
        <f>'1'!A25</f>
        <v>Dispensador plastico transparente de 12 oz..</v>
      </c>
      <c r="B25" s="10">
        <f>'12'!G25+'12'!L25</f>
        <v>0</v>
      </c>
      <c r="C25" s="9"/>
      <c r="D25" s="10">
        <f t="shared" si="1"/>
        <v>0</v>
      </c>
      <c r="E25" s="9"/>
      <c r="F25" s="6"/>
      <c r="G25" s="10">
        <f t="shared" si="2"/>
        <v>0</v>
      </c>
      <c r="H25" s="9"/>
      <c r="I25" s="9"/>
      <c r="J25" s="9"/>
      <c r="K25" s="10">
        <f t="shared" si="3"/>
        <v>0</v>
      </c>
      <c r="L25" s="10">
        <f t="shared" si="0"/>
        <v>0</v>
      </c>
    </row>
    <row r="26" spans="1:12" ht="15.75" x14ac:dyDescent="0.25">
      <c r="A26" s="7" t="str">
        <f>'1'!A26</f>
        <v>Drenador de plastico para bar</v>
      </c>
      <c r="B26" s="10">
        <f>'12'!G26+'12'!L26</f>
        <v>0</v>
      </c>
      <c r="C26" s="9"/>
      <c r="D26" s="10">
        <f t="shared" si="1"/>
        <v>0</v>
      </c>
      <c r="E26" s="9"/>
      <c r="F26" s="6"/>
      <c r="G26" s="10">
        <f t="shared" si="2"/>
        <v>0</v>
      </c>
      <c r="H26" s="9"/>
      <c r="I26" s="9"/>
      <c r="J26" s="9"/>
      <c r="K26" s="10">
        <f t="shared" si="3"/>
        <v>0</v>
      </c>
      <c r="L26" s="10">
        <f t="shared" si="0"/>
        <v>0</v>
      </c>
    </row>
    <row r="27" spans="1:12" ht="15.75" x14ac:dyDescent="0.25">
      <c r="A27" s="7" t="str">
        <f>'1'!A27</f>
        <v>Escarchador para margaritas</v>
      </c>
      <c r="B27" s="10">
        <f>'12'!G27+'12'!L27</f>
        <v>0</v>
      </c>
      <c r="C27" s="9"/>
      <c r="D27" s="10">
        <f t="shared" si="1"/>
        <v>0</v>
      </c>
      <c r="E27" s="9"/>
      <c r="F27" s="6"/>
      <c r="G27" s="10">
        <f t="shared" si="2"/>
        <v>0</v>
      </c>
      <c r="H27" s="9"/>
      <c r="I27" s="9"/>
      <c r="J27" s="9"/>
      <c r="K27" s="10">
        <f t="shared" si="3"/>
        <v>0</v>
      </c>
      <c r="L27" s="10">
        <f t="shared" si="0"/>
        <v>0</v>
      </c>
    </row>
    <row r="28" spans="1:12" ht="15.75" x14ac:dyDescent="0.25">
      <c r="A28" s="7" t="str">
        <f>'1'!A28</f>
        <v>Esponja para escarchador</v>
      </c>
      <c r="B28" s="10">
        <f>'12'!G28+'12'!L28</f>
        <v>0</v>
      </c>
      <c r="C28" s="9"/>
      <c r="D28" s="10">
        <f t="shared" si="1"/>
        <v>0</v>
      </c>
      <c r="E28" s="9"/>
      <c r="F28" s="6"/>
      <c r="G28" s="10">
        <f t="shared" si="2"/>
        <v>0</v>
      </c>
      <c r="H28" s="9"/>
      <c r="I28" s="9"/>
      <c r="J28" s="9"/>
      <c r="K28" s="10">
        <f t="shared" si="3"/>
        <v>0</v>
      </c>
      <c r="L28" s="10">
        <f t="shared" si="0"/>
        <v>0</v>
      </c>
    </row>
    <row r="29" spans="1:12" ht="15.75" x14ac:dyDescent="0.25">
      <c r="A29" s="7" t="str">
        <f>'1'!A29</f>
        <v>Exprimidor naranjas mediano</v>
      </c>
      <c r="B29" s="10">
        <f>'12'!G29+'12'!L29</f>
        <v>0</v>
      </c>
      <c r="C29" s="9"/>
      <c r="D29" s="10">
        <f t="shared" si="1"/>
        <v>0</v>
      </c>
      <c r="E29" s="9"/>
      <c r="F29" s="6"/>
      <c r="G29" s="10">
        <f t="shared" si="2"/>
        <v>0</v>
      </c>
      <c r="H29" s="9"/>
      <c r="I29" s="9"/>
      <c r="J29" s="9"/>
      <c r="K29" s="10">
        <f t="shared" si="3"/>
        <v>0</v>
      </c>
      <c r="L29" s="10">
        <f t="shared" si="0"/>
        <v>0</v>
      </c>
    </row>
    <row r="30" spans="1:12" ht="15.75" x14ac:dyDescent="0.25">
      <c r="A30" s="7" t="str">
        <f>'1'!A30</f>
        <v>Jarra 3807 vallarta 2.25 lts 76 oz</v>
      </c>
      <c r="B30" s="10">
        <f>'12'!G30+'12'!L30</f>
        <v>0</v>
      </c>
      <c r="C30" s="9"/>
      <c r="D30" s="10">
        <f t="shared" si="1"/>
        <v>0</v>
      </c>
      <c r="E30" s="9"/>
      <c r="F30" s="6"/>
      <c r="G30" s="10">
        <f t="shared" si="2"/>
        <v>0</v>
      </c>
      <c r="H30" s="9"/>
      <c r="I30" s="9"/>
      <c r="J30" s="9"/>
      <c r="K30" s="10">
        <f t="shared" si="3"/>
        <v>0</v>
      </c>
      <c r="L30" s="10">
        <f t="shared" si="0"/>
        <v>0</v>
      </c>
    </row>
    <row r="31" spans="1:12" ht="15.75" x14ac:dyDescent="0.25">
      <c r="A31" s="7" t="str">
        <f>'1'!A31</f>
        <v>Jarra 3808 orinoco 1.15 lts 39 oz</v>
      </c>
      <c r="B31" s="10">
        <f>'12'!G31+'12'!L31</f>
        <v>0</v>
      </c>
      <c r="C31" s="9"/>
      <c r="D31" s="10">
        <f t="shared" si="1"/>
        <v>0</v>
      </c>
      <c r="E31" s="9"/>
      <c r="F31" s="6"/>
      <c r="G31" s="10">
        <f t="shared" si="2"/>
        <v>0</v>
      </c>
      <c r="H31" s="9"/>
      <c r="I31" s="9"/>
      <c r="J31" s="9"/>
      <c r="K31" s="10">
        <f t="shared" si="3"/>
        <v>0</v>
      </c>
      <c r="L31" s="10">
        <f t="shared" si="0"/>
        <v>0</v>
      </c>
    </row>
    <row r="32" spans="1:12" ht="15.75" x14ac:dyDescent="0.25">
      <c r="A32" s="7" t="str">
        <f>'1'!A32</f>
        <v>Jigger 1x2 Oz  A. Inox</v>
      </c>
      <c r="B32" s="10">
        <f>'12'!G32+'12'!L32</f>
        <v>0</v>
      </c>
      <c r="C32" s="9"/>
      <c r="D32" s="10">
        <f t="shared" si="1"/>
        <v>0</v>
      </c>
      <c r="E32" s="9"/>
      <c r="F32" s="6"/>
      <c r="G32" s="10">
        <f t="shared" si="2"/>
        <v>0</v>
      </c>
      <c r="H32" s="9"/>
      <c r="I32" s="9"/>
      <c r="J32" s="9"/>
      <c r="K32" s="10">
        <f t="shared" si="3"/>
        <v>0</v>
      </c>
      <c r="L32" s="10">
        <f t="shared" si="0"/>
        <v>0</v>
      </c>
    </row>
    <row r="33" spans="1:12" ht="15.75" x14ac:dyDescent="0.25">
      <c r="A33" s="7" t="str">
        <f>'1'!A33</f>
        <v>Organizador servilletas y popotes</v>
      </c>
      <c r="B33" s="10">
        <f>'12'!G33+'12'!L33</f>
        <v>0</v>
      </c>
      <c r="C33" s="9"/>
      <c r="D33" s="10">
        <f t="shared" si="1"/>
        <v>0</v>
      </c>
      <c r="E33" s="9"/>
      <c r="F33" s="6"/>
      <c r="G33" s="10">
        <f t="shared" si="2"/>
        <v>0</v>
      </c>
      <c r="H33" s="9"/>
      <c r="I33" s="9"/>
      <c r="J33" s="9"/>
      <c r="K33" s="10">
        <f t="shared" si="3"/>
        <v>0</v>
      </c>
      <c r="L33" s="10">
        <f t="shared" si="0"/>
        <v>0</v>
      </c>
    </row>
    <row r="34" spans="1:12" ht="15.75" x14ac:dyDescent="0.25">
      <c r="A34" s="7" t="str">
        <f>'1'!A34</f>
        <v>Picahielo 6 puntas</v>
      </c>
      <c r="B34" s="10">
        <f>'12'!G34+'12'!L34</f>
        <v>0</v>
      </c>
      <c r="C34" s="9"/>
      <c r="D34" s="10">
        <f t="shared" si="1"/>
        <v>0</v>
      </c>
      <c r="E34" s="9"/>
      <c r="F34" s="6"/>
      <c r="G34" s="10">
        <f t="shared" si="2"/>
        <v>0</v>
      </c>
      <c r="H34" s="9"/>
      <c r="I34" s="9"/>
      <c r="J34" s="9"/>
      <c r="K34" s="10">
        <f t="shared" si="3"/>
        <v>0</v>
      </c>
      <c r="L34" s="10">
        <f t="shared" si="0"/>
        <v>0</v>
      </c>
    </row>
    <row r="35" spans="1:12" ht="15.75" x14ac:dyDescent="0.25">
      <c r="A35" s="7" t="str">
        <f>'1'!A35</f>
        <v>Rollo malla/bar table</v>
      </c>
      <c r="B35" s="10">
        <f>'12'!G35+'12'!L35</f>
        <v>0</v>
      </c>
      <c r="C35" s="9"/>
      <c r="D35" s="10">
        <f t="shared" si="1"/>
        <v>0</v>
      </c>
      <c r="E35" s="9"/>
      <c r="F35" s="6"/>
      <c r="G35" s="10">
        <f t="shared" si="2"/>
        <v>0</v>
      </c>
      <c r="H35" s="9"/>
      <c r="I35" s="9"/>
      <c r="J35" s="9"/>
      <c r="K35" s="10">
        <f t="shared" si="3"/>
        <v>0</v>
      </c>
      <c r="L35" s="10">
        <f t="shared" si="0"/>
        <v>0</v>
      </c>
    </row>
    <row r="36" spans="1:12" ht="15.75" x14ac:dyDescent="0.25">
      <c r="A36" s="7" t="str">
        <f>'1'!A36</f>
        <v>Sacacorchos 2 manos</v>
      </c>
      <c r="B36" s="10">
        <f>'12'!G36+'12'!L36</f>
        <v>0</v>
      </c>
      <c r="C36" s="9"/>
      <c r="D36" s="10">
        <f t="shared" si="1"/>
        <v>0</v>
      </c>
      <c r="E36" s="9"/>
      <c r="F36" s="6"/>
      <c r="G36" s="10">
        <f t="shared" si="2"/>
        <v>0</v>
      </c>
      <c r="H36" s="9"/>
      <c r="I36" s="9"/>
      <c r="J36" s="9"/>
      <c r="K36" s="10">
        <f t="shared" si="3"/>
        <v>0</v>
      </c>
      <c r="L36" s="10">
        <f t="shared" si="0"/>
        <v>0</v>
      </c>
    </row>
    <row r="37" spans="1:12" ht="15.75" x14ac:dyDescent="0.25">
      <c r="A37" s="7" t="str">
        <f>'1'!A37</f>
        <v>Tabla picar de plástico 1x30x50 Blanco</v>
      </c>
      <c r="B37" s="10">
        <f>'12'!G37+'12'!L37</f>
        <v>0</v>
      </c>
      <c r="C37" s="9"/>
      <c r="D37" s="10">
        <f t="shared" si="1"/>
        <v>0</v>
      </c>
      <c r="E37" s="9"/>
      <c r="F37" s="6"/>
      <c r="G37" s="10">
        <f t="shared" si="2"/>
        <v>0</v>
      </c>
      <c r="H37" s="9"/>
      <c r="I37" s="9"/>
      <c r="J37" s="9"/>
      <c r="K37" s="10">
        <f t="shared" si="3"/>
        <v>0</v>
      </c>
      <c r="L37" s="10">
        <f t="shared" si="0"/>
        <v>0</v>
      </c>
    </row>
    <row r="38" spans="1:12" ht="15.75" x14ac:dyDescent="0.25">
      <c r="A38" s="7" t="str">
        <f>'1'!A38</f>
        <v>Tarro 5689 cervecero morgan 450 ml 15 oz.</v>
      </c>
      <c r="B38" s="10">
        <f>'12'!G38+'12'!L38</f>
        <v>0</v>
      </c>
      <c r="C38" s="9"/>
      <c r="D38" s="10">
        <f t="shared" si="1"/>
        <v>0</v>
      </c>
      <c r="E38" s="9"/>
      <c r="F38" s="6"/>
      <c r="G38" s="10">
        <f t="shared" si="2"/>
        <v>0</v>
      </c>
      <c r="H38" s="9"/>
      <c r="I38" s="9"/>
      <c r="J38" s="9"/>
      <c r="K38" s="10">
        <f t="shared" si="3"/>
        <v>0</v>
      </c>
      <c r="L38" s="10">
        <f t="shared" si="0"/>
        <v>0</v>
      </c>
    </row>
    <row r="39" spans="1:12" ht="15.75" x14ac:dyDescent="0.25">
      <c r="A39" s="7" t="str">
        <f>'1'!A39</f>
        <v>Tijera portacharola cromada</v>
      </c>
      <c r="B39" s="10">
        <f>'12'!G39+'12'!L39</f>
        <v>0</v>
      </c>
      <c r="C39" s="9"/>
      <c r="D39" s="10">
        <f t="shared" si="1"/>
        <v>0</v>
      </c>
      <c r="E39" s="9"/>
      <c r="F39" s="6"/>
      <c r="G39" s="10">
        <f t="shared" si="2"/>
        <v>0</v>
      </c>
      <c r="H39" s="9"/>
      <c r="I39" s="9"/>
      <c r="J39" s="9"/>
      <c r="K39" s="10">
        <f t="shared" si="3"/>
        <v>0</v>
      </c>
      <c r="L39" s="10">
        <f t="shared" si="0"/>
        <v>0</v>
      </c>
    </row>
    <row r="40" spans="1:12" ht="15.75" x14ac:dyDescent="0.25">
      <c r="A40" s="7" t="str">
        <f>'1'!A40</f>
        <v>Vaso 0972 tequilero 44 ml 1.5 oz</v>
      </c>
      <c r="B40" s="10">
        <f>'12'!G40+'12'!L40</f>
        <v>0</v>
      </c>
      <c r="C40" s="9"/>
      <c r="D40" s="10">
        <f t="shared" si="1"/>
        <v>0</v>
      </c>
      <c r="E40" s="9"/>
      <c r="F40" s="6"/>
      <c r="G40" s="10">
        <f t="shared" si="2"/>
        <v>0</v>
      </c>
      <c r="H40" s="9"/>
      <c r="I40" s="9"/>
      <c r="J40" s="9"/>
      <c r="K40" s="10">
        <f t="shared" si="3"/>
        <v>0</v>
      </c>
      <c r="L40" s="10">
        <f t="shared" si="0"/>
        <v>0</v>
      </c>
    </row>
    <row r="41" spans="1:12" ht="15.75" x14ac:dyDescent="0.25">
      <c r="A41" s="7" t="str">
        <f>'1'!A41</f>
        <v>Vaso 40367 cheiser 5.25 oz. Islande (97 9577a) 5.75</v>
      </c>
      <c r="B41" s="10">
        <f>'12'!G41+'12'!L41</f>
        <v>0</v>
      </c>
      <c r="C41" s="9"/>
      <c r="D41" s="10">
        <f t="shared" si="1"/>
        <v>0</v>
      </c>
      <c r="E41" s="9"/>
      <c r="F41" s="6"/>
      <c r="G41" s="10">
        <f t="shared" si="2"/>
        <v>0</v>
      </c>
      <c r="H41" s="9"/>
      <c r="I41" s="9"/>
      <c r="J41" s="9"/>
      <c r="K41" s="10">
        <f t="shared" si="3"/>
        <v>0</v>
      </c>
      <c r="L41" s="10">
        <f t="shared" si="0"/>
        <v>0</v>
      </c>
    </row>
    <row r="42" spans="1:12" ht="15.75" x14ac:dyDescent="0.25">
      <c r="A42" s="7" t="str">
        <f>'1'!A42</f>
        <v>Vaso 50774 old fashion 6 oz. Princesa</v>
      </c>
      <c r="B42" s="10">
        <f>'12'!G42+'12'!L42</f>
        <v>0</v>
      </c>
      <c r="C42" s="9"/>
      <c r="D42" s="10">
        <f t="shared" si="1"/>
        <v>0</v>
      </c>
      <c r="E42" s="9"/>
      <c r="F42" s="6"/>
      <c r="G42" s="10">
        <f t="shared" si="2"/>
        <v>0</v>
      </c>
      <c r="H42" s="9"/>
      <c r="I42" s="9"/>
      <c r="J42" s="9"/>
      <c r="K42" s="10">
        <f t="shared" si="3"/>
        <v>0</v>
      </c>
      <c r="L42" s="10">
        <f t="shared" si="0"/>
        <v>0</v>
      </c>
    </row>
    <row r="43" spans="1:12" ht="15.75" x14ac:dyDescent="0.25">
      <c r="A43" s="7" t="str">
        <f>'1'!A43</f>
        <v>Vaso 6404 h.b.f.g 350 ml. 11.8 oz.</v>
      </c>
      <c r="B43" s="10">
        <f>'12'!G43+'12'!L43</f>
        <v>0</v>
      </c>
      <c r="C43" s="9"/>
      <c r="D43" s="10">
        <f t="shared" si="1"/>
        <v>0</v>
      </c>
      <c r="E43" s="9"/>
      <c r="F43" s="6"/>
      <c r="G43" s="10">
        <f t="shared" si="2"/>
        <v>0</v>
      </c>
      <c r="H43" s="9"/>
      <c r="I43" s="9"/>
      <c r="J43" s="9"/>
      <c r="K43" s="10">
        <f t="shared" si="3"/>
        <v>0</v>
      </c>
      <c r="L43" s="10">
        <f t="shared" si="0"/>
        <v>0</v>
      </c>
    </row>
    <row r="44" spans="1:12" ht="15.75" x14ac:dyDescent="0.25">
      <c r="A44" s="7" t="str">
        <f>'1'!A44</f>
        <v>Vaso 6621 high ball 350 ml 11.8 oz</v>
      </c>
      <c r="B44" s="10">
        <f>'12'!G44+'12'!L44</f>
        <v>0</v>
      </c>
      <c r="C44" s="9"/>
      <c r="D44" s="10">
        <f t="shared" si="1"/>
        <v>0</v>
      </c>
      <c r="E44" s="9"/>
      <c r="F44" s="6"/>
      <c r="G44" s="10">
        <f t="shared" si="2"/>
        <v>0</v>
      </c>
      <c r="H44" s="9"/>
      <c r="I44" s="9"/>
      <c r="J44" s="9"/>
      <c r="K44" s="10">
        <f t="shared" si="3"/>
        <v>0</v>
      </c>
      <c r="L44" s="10">
        <f t="shared" si="0"/>
        <v>0</v>
      </c>
    </row>
    <row r="45" spans="1:12" ht="15.75" x14ac:dyDescent="0.25">
      <c r="A45" s="7" t="str">
        <f>'1'!A45</f>
        <v>Vaso 6624 agua fg 300 ml 10.2 oz</v>
      </c>
      <c r="B45" s="10">
        <f>'12'!G45+'12'!L45</f>
        <v>0</v>
      </c>
      <c r="C45" s="9"/>
      <c r="D45" s="10">
        <f t="shared" si="1"/>
        <v>0</v>
      </c>
      <c r="E45" s="9"/>
      <c r="F45" s="6"/>
      <c r="G45" s="10">
        <f t="shared" si="2"/>
        <v>0</v>
      </c>
      <c r="H45" s="9"/>
      <c r="I45" s="9"/>
      <c r="J45" s="9"/>
      <c r="K45" s="10">
        <f t="shared" si="3"/>
        <v>0</v>
      </c>
      <c r="L45" s="10">
        <f t="shared" si="0"/>
        <v>0</v>
      </c>
    </row>
    <row r="46" spans="1:12" ht="15.75" x14ac:dyDescent="0.25">
      <c r="A46" s="7" t="str">
        <f>'1'!A46</f>
        <v>Vaso 6714 dof fashion 325 ml 11 oz</v>
      </c>
      <c r="B46" s="10">
        <f>'12'!G46+'12'!L46</f>
        <v>0</v>
      </c>
      <c r="C46" s="9"/>
      <c r="D46" s="10">
        <f t="shared" si="1"/>
        <v>0</v>
      </c>
      <c r="E46" s="9"/>
      <c r="F46" s="6"/>
      <c r="G46" s="10">
        <f t="shared" si="2"/>
        <v>0</v>
      </c>
      <c r="H46" s="9"/>
      <c r="I46" s="9"/>
      <c r="J46" s="9"/>
      <c r="K46" s="10">
        <f t="shared" si="3"/>
        <v>0</v>
      </c>
      <c r="L46" s="10">
        <f t="shared" si="0"/>
        <v>0</v>
      </c>
    </row>
    <row r="47" spans="1:12" ht="15.75" x14ac:dyDescent="0.25">
      <c r="A47" s="7">
        <f>'1'!A47</f>
        <v>0</v>
      </c>
      <c r="B47" s="10">
        <f>'12'!G47+'12'!L47</f>
        <v>0</v>
      </c>
      <c r="C47" s="9"/>
      <c r="D47" s="10">
        <f t="shared" si="1"/>
        <v>0</v>
      </c>
      <c r="E47" s="9"/>
      <c r="F47" s="6"/>
      <c r="G47" s="10">
        <f t="shared" si="2"/>
        <v>0</v>
      </c>
      <c r="H47" s="9"/>
      <c r="I47" s="9"/>
      <c r="J47" s="9"/>
      <c r="K47" s="10">
        <f t="shared" si="3"/>
        <v>0</v>
      </c>
      <c r="L47" s="10">
        <f t="shared" si="0"/>
        <v>0</v>
      </c>
    </row>
    <row r="48" spans="1:12" ht="15.75" x14ac:dyDescent="0.25">
      <c r="A48" s="7">
        <f>'1'!A48</f>
        <v>0</v>
      </c>
      <c r="B48" s="10">
        <f>'12'!G48+'12'!L48</f>
        <v>0</v>
      </c>
      <c r="C48" s="9"/>
      <c r="D48" s="10">
        <f t="shared" si="1"/>
        <v>0</v>
      </c>
      <c r="E48" s="9"/>
      <c r="F48" s="6"/>
      <c r="G48" s="10">
        <f t="shared" si="2"/>
        <v>0</v>
      </c>
      <c r="H48" s="9"/>
      <c r="I48" s="9"/>
      <c r="J48" s="9"/>
      <c r="K48" s="10">
        <f t="shared" si="3"/>
        <v>0</v>
      </c>
      <c r="L48" s="10">
        <f t="shared" si="0"/>
        <v>0</v>
      </c>
    </row>
    <row r="49" spans="1:12" ht="15.75" x14ac:dyDescent="0.25">
      <c r="A49" s="7">
        <f>'1'!A49</f>
        <v>0</v>
      </c>
      <c r="B49" s="10">
        <f>'12'!G49+'12'!L49</f>
        <v>0</v>
      </c>
      <c r="C49" s="9"/>
      <c r="D49" s="10">
        <f t="shared" si="1"/>
        <v>0</v>
      </c>
      <c r="E49" s="9"/>
      <c r="F49" s="6"/>
      <c r="G49" s="10">
        <f t="shared" si="2"/>
        <v>0</v>
      </c>
      <c r="H49" s="9"/>
      <c r="I49" s="9"/>
      <c r="J49" s="9"/>
      <c r="K49" s="10">
        <f t="shared" si="3"/>
        <v>0</v>
      </c>
      <c r="L49" s="10">
        <f t="shared" si="0"/>
        <v>0</v>
      </c>
    </row>
    <row r="50" spans="1:12" ht="15.75" x14ac:dyDescent="0.25">
      <c r="A50" s="7">
        <f>'1'!A50</f>
        <v>0</v>
      </c>
      <c r="B50" s="10">
        <f>'12'!G50+'12'!L50</f>
        <v>0</v>
      </c>
      <c r="C50" s="9"/>
      <c r="D50" s="10">
        <f t="shared" si="1"/>
        <v>0</v>
      </c>
      <c r="E50" s="9"/>
      <c r="F50" s="6"/>
      <c r="G50" s="10">
        <f t="shared" si="2"/>
        <v>0</v>
      </c>
      <c r="H50" s="9"/>
      <c r="I50" s="9"/>
      <c r="J50" s="9"/>
      <c r="K50" s="10">
        <f t="shared" si="3"/>
        <v>0</v>
      </c>
      <c r="L50" s="10">
        <f t="shared" si="0"/>
        <v>0</v>
      </c>
    </row>
    <row r="51" spans="1:12" ht="15.75" x14ac:dyDescent="0.25">
      <c r="A51" s="7">
        <f>'1'!A51</f>
        <v>0</v>
      </c>
      <c r="B51" s="10">
        <f>'12'!G51+'12'!L51</f>
        <v>0</v>
      </c>
      <c r="C51" s="9"/>
      <c r="D51" s="10">
        <f t="shared" si="1"/>
        <v>0</v>
      </c>
      <c r="E51" s="9"/>
      <c r="F51" s="6"/>
      <c r="G51" s="10">
        <f t="shared" si="2"/>
        <v>0</v>
      </c>
      <c r="H51" s="9"/>
      <c r="I51" s="9"/>
      <c r="J51" s="9"/>
      <c r="K51" s="10">
        <f t="shared" si="3"/>
        <v>0</v>
      </c>
      <c r="L51" s="10">
        <f t="shared" si="0"/>
        <v>0</v>
      </c>
    </row>
  </sheetData>
  <sheetProtection password="CEE7" sheet="1" objects="1" scenarios="1"/>
  <mergeCells count="12">
    <mergeCell ref="K3:K4"/>
    <mergeCell ref="L3:L4"/>
    <mergeCell ref="A1:L1"/>
    <mergeCell ref="B2:F2"/>
    <mergeCell ref="A3:A4"/>
    <mergeCell ref="B3:B4"/>
    <mergeCell ref="C3:C4"/>
    <mergeCell ref="D3:D4"/>
    <mergeCell ref="E3:E4"/>
    <mergeCell ref="F3:F4"/>
    <mergeCell ref="G3:G4"/>
    <mergeCell ref="H3:J3"/>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workbookViewId="0">
      <pane ySplit="4" topLeftCell="A5" activePane="bottomLeft" state="frozen"/>
      <selection activeCell="L9" sqref="L9"/>
      <selection pane="bottomLeft" activeCell="B5" sqref="B5"/>
    </sheetView>
  </sheetViews>
  <sheetFormatPr defaultColWidth="11.42578125" defaultRowHeight="15" x14ac:dyDescent="0.25"/>
  <cols>
    <col min="1" max="1" width="50.28515625" bestFit="1" customWidth="1"/>
    <col min="2" max="2" width="13.28515625" bestFit="1" customWidth="1"/>
    <col min="3" max="3" width="10.42578125" bestFit="1" customWidth="1"/>
    <col min="4" max="4" width="12.28515625" bestFit="1" customWidth="1"/>
    <col min="5" max="5" width="9.42578125" bestFit="1" customWidth="1"/>
    <col min="6" max="6" width="16.140625" customWidth="1"/>
    <col min="7" max="7" width="12.28515625" bestFit="1" customWidth="1"/>
    <col min="8" max="10" width="12.7109375" customWidth="1"/>
    <col min="11" max="11" width="13.28515625" bestFit="1" customWidth="1"/>
    <col min="12" max="12" width="12.140625" bestFit="1" customWidth="1"/>
  </cols>
  <sheetData>
    <row r="1" spans="1:12" ht="26.25" x14ac:dyDescent="0.4">
      <c r="A1" s="52" t="s">
        <v>10</v>
      </c>
      <c r="B1" s="53"/>
      <c r="C1" s="53"/>
      <c r="D1" s="53"/>
      <c r="E1" s="53"/>
      <c r="F1" s="53"/>
      <c r="G1" s="53"/>
      <c r="H1" s="53"/>
      <c r="I1" s="53"/>
      <c r="J1" s="53"/>
      <c r="K1" s="53"/>
      <c r="L1" s="54"/>
    </row>
    <row r="2" spans="1:12" ht="21" x14ac:dyDescent="0.35">
      <c r="A2" s="1" t="s">
        <v>6</v>
      </c>
      <c r="B2" s="58" t="str">
        <f>'1'!B2:F2</f>
        <v>Cinépolis VIP Multiplaza Pacific</v>
      </c>
      <c r="C2" s="58"/>
      <c r="D2" s="58"/>
      <c r="E2" s="58"/>
      <c r="F2" s="58"/>
      <c r="G2" s="2"/>
      <c r="H2" s="2" t="s">
        <v>11</v>
      </c>
      <c r="I2" s="4">
        <f>'1'!I2</f>
        <v>2015</v>
      </c>
      <c r="J2" s="2"/>
      <c r="K2" s="2" t="s">
        <v>7</v>
      </c>
      <c r="L2" s="3">
        <v>14</v>
      </c>
    </row>
    <row r="3" spans="1:12" ht="15.75" x14ac:dyDescent="0.25">
      <c r="A3" s="57" t="s">
        <v>9</v>
      </c>
      <c r="B3" s="56" t="s">
        <v>0</v>
      </c>
      <c r="C3" s="56" t="s">
        <v>1</v>
      </c>
      <c r="D3" s="56" t="s">
        <v>2</v>
      </c>
      <c r="E3" s="56" t="s">
        <v>3</v>
      </c>
      <c r="F3" s="56" t="s">
        <v>4</v>
      </c>
      <c r="G3" s="56" t="s">
        <v>5</v>
      </c>
      <c r="H3" s="56" t="s">
        <v>57</v>
      </c>
      <c r="I3" s="56"/>
      <c r="J3" s="56"/>
      <c r="K3" s="56" t="s">
        <v>55</v>
      </c>
      <c r="L3" s="56" t="s">
        <v>56</v>
      </c>
    </row>
    <row r="4" spans="1:12" ht="15.75" customHeight="1" x14ac:dyDescent="0.25">
      <c r="A4" s="57"/>
      <c r="B4" s="56"/>
      <c r="C4" s="56"/>
      <c r="D4" s="56"/>
      <c r="E4" s="56"/>
      <c r="F4" s="56"/>
      <c r="G4" s="56"/>
      <c r="H4" s="11" t="s">
        <v>58</v>
      </c>
      <c r="I4" s="11" t="s">
        <v>60</v>
      </c>
      <c r="J4" s="11" t="s">
        <v>59</v>
      </c>
      <c r="K4" s="56"/>
      <c r="L4" s="56"/>
    </row>
    <row r="5" spans="1:12" ht="15.75" x14ac:dyDescent="0.25">
      <c r="A5" s="7" t="str">
        <f>'1'!A5</f>
        <v xml:space="preserve">Bar caddy condimentero 6 en 1 </v>
      </c>
      <c r="B5" s="10">
        <f>'13'!G5+'13'!L5</f>
        <v>0</v>
      </c>
      <c r="C5" s="9"/>
      <c r="D5" s="10">
        <f>B5+C5</f>
        <v>0</v>
      </c>
      <c r="E5" s="9"/>
      <c r="F5" s="6"/>
      <c r="G5" s="10">
        <f>D5-E5</f>
        <v>0</v>
      </c>
      <c r="H5" s="9"/>
      <c r="I5" s="9"/>
      <c r="J5" s="9"/>
      <c r="K5" s="10">
        <f>SUM(H5:J5)</f>
        <v>0</v>
      </c>
      <c r="L5" s="10">
        <f t="shared" ref="L5:L51" si="0">K5-G5</f>
        <v>0</v>
      </c>
    </row>
    <row r="6" spans="1:12" ht="15.75" x14ac:dyDescent="0.25">
      <c r="A6" s="7" t="str">
        <f>'1'!A6</f>
        <v>Botella/jugos con vertedor 1 lts</v>
      </c>
      <c r="B6" s="10">
        <f>'13'!G6+'13'!L6</f>
        <v>0</v>
      </c>
      <c r="C6" s="9"/>
      <c r="D6" s="10">
        <f t="shared" ref="D6:D51" si="1">B6+C6</f>
        <v>0</v>
      </c>
      <c r="E6" s="9"/>
      <c r="F6" s="6"/>
      <c r="G6" s="10">
        <f t="shared" ref="G6:G51" si="2">D6-E6</f>
        <v>0</v>
      </c>
      <c r="H6" s="9"/>
      <c r="I6" s="9"/>
      <c r="J6" s="9"/>
      <c r="K6" s="10">
        <f t="shared" ref="K6:K51" si="3">SUM(H6:J6)</f>
        <v>0</v>
      </c>
      <c r="L6" s="10">
        <f t="shared" si="0"/>
        <v>0</v>
      </c>
    </row>
    <row r="7" spans="1:12" ht="15.75" x14ac:dyDescent="0.25">
      <c r="A7" s="7" t="str">
        <f>'1'!A7</f>
        <v>Cepillo lavavasos triple</v>
      </c>
      <c r="B7" s="10">
        <f>'13'!G7+'13'!L7</f>
        <v>0</v>
      </c>
      <c r="C7" s="9"/>
      <c r="D7" s="10">
        <f t="shared" si="1"/>
        <v>0</v>
      </c>
      <c r="E7" s="9"/>
      <c r="F7" s="6"/>
      <c r="G7" s="10">
        <f t="shared" si="2"/>
        <v>0</v>
      </c>
      <c r="H7" s="9"/>
      <c r="I7" s="9"/>
      <c r="J7" s="9"/>
      <c r="K7" s="10">
        <f t="shared" si="3"/>
        <v>0</v>
      </c>
      <c r="L7" s="10">
        <f t="shared" si="0"/>
        <v>0</v>
      </c>
    </row>
    <row r="8" spans="1:12" ht="15.75" x14ac:dyDescent="0.25">
      <c r="A8" s="7" t="str">
        <f>'1'!A8</f>
        <v>Cocktelera grande 3 pzas 30 oz a. Inox</v>
      </c>
      <c r="B8" s="10">
        <f>'13'!G8+'13'!L8</f>
        <v>0</v>
      </c>
      <c r="C8" s="9"/>
      <c r="D8" s="10">
        <f t="shared" si="1"/>
        <v>0</v>
      </c>
      <c r="E8" s="9"/>
      <c r="F8" s="6"/>
      <c r="G8" s="10">
        <f t="shared" si="2"/>
        <v>0</v>
      </c>
      <c r="H8" s="9"/>
      <c r="I8" s="9"/>
      <c r="J8" s="9"/>
      <c r="K8" s="10">
        <f t="shared" si="3"/>
        <v>0</v>
      </c>
      <c r="L8" s="10">
        <f t="shared" si="0"/>
        <v>0</v>
      </c>
    </row>
    <row r="9" spans="1:12" ht="15.75" x14ac:dyDescent="0.25">
      <c r="A9" s="7" t="str">
        <f>'1'!A9</f>
        <v xml:space="preserve">Copa 2020 vino generoso mty 74 ml </v>
      </c>
      <c r="B9" s="10">
        <f>'13'!G9+'13'!L9</f>
        <v>0</v>
      </c>
      <c r="C9" s="9"/>
      <c r="D9" s="10">
        <f t="shared" si="1"/>
        <v>0</v>
      </c>
      <c r="E9" s="9"/>
      <c r="F9" s="6"/>
      <c r="G9" s="10">
        <f t="shared" si="2"/>
        <v>0</v>
      </c>
      <c r="H9" s="9"/>
      <c r="I9" s="9"/>
      <c r="J9" s="9"/>
      <c r="K9" s="10">
        <f t="shared" si="3"/>
        <v>0</v>
      </c>
      <c r="L9" s="10">
        <f t="shared" si="0"/>
        <v>0</v>
      </c>
    </row>
    <row r="10" spans="1:12" ht="15.75" x14ac:dyDescent="0.25">
      <c r="A10" s="7" t="str">
        <f>'1'!A10</f>
        <v>Copa 2025 agua mty 285 ml 9.5 oz</v>
      </c>
      <c r="B10" s="10">
        <f>'13'!G10+'13'!L10</f>
        <v>0</v>
      </c>
      <c r="C10" s="9"/>
      <c r="D10" s="10">
        <f t="shared" si="1"/>
        <v>0</v>
      </c>
      <c r="E10" s="9"/>
      <c r="F10" s="6"/>
      <c r="G10" s="10">
        <f t="shared" si="2"/>
        <v>0</v>
      </c>
      <c r="H10" s="9"/>
      <c r="I10" s="9"/>
      <c r="J10" s="9"/>
      <c r="K10" s="10">
        <f t="shared" si="3"/>
        <v>0</v>
      </c>
      <c r="L10" s="10">
        <f t="shared" si="0"/>
        <v>0</v>
      </c>
    </row>
    <row r="11" spans="1:12" ht="15.75" x14ac:dyDescent="0.25">
      <c r="A11" s="7" t="str">
        <f>'1'!A11</f>
        <v>Copa 22760 cocktail martini 5 oz excalibur</v>
      </c>
      <c r="B11" s="10">
        <f>'13'!G11+'13'!L11</f>
        <v>0</v>
      </c>
      <c r="C11" s="9"/>
      <c r="D11" s="10">
        <f t="shared" si="1"/>
        <v>0</v>
      </c>
      <c r="E11" s="9"/>
      <c r="F11" s="6"/>
      <c r="G11" s="10">
        <f t="shared" si="2"/>
        <v>0</v>
      </c>
      <c r="H11" s="9"/>
      <c r="I11" s="9"/>
      <c r="J11" s="9"/>
      <c r="K11" s="10">
        <f t="shared" si="3"/>
        <v>0</v>
      </c>
      <c r="L11" s="10">
        <f t="shared" si="0"/>
        <v>0</v>
      </c>
    </row>
    <row r="12" spans="1:12" ht="15.75" x14ac:dyDescent="0.25">
      <c r="A12" s="7" t="str">
        <f>'1'!A12</f>
        <v xml:space="preserve">Copa 23876 brandy 50 cl 17 oz. Vaporera </v>
      </c>
      <c r="B12" s="10">
        <f>'13'!G12+'13'!L12</f>
        <v>0</v>
      </c>
      <c r="C12" s="9"/>
      <c r="D12" s="10">
        <f t="shared" si="1"/>
        <v>0</v>
      </c>
      <c r="E12" s="9"/>
      <c r="F12" s="6"/>
      <c r="G12" s="10">
        <f t="shared" si="2"/>
        <v>0</v>
      </c>
      <c r="H12" s="9"/>
      <c r="I12" s="9"/>
      <c r="J12" s="9"/>
      <c r="K12" s="10">
        <f t="shared" si="3"/>
        <v>0</v>
      </c>
      <c r="L12" s="10">
        <f t="shared" si="0"/>
        <v>0</v>
      </c>
    </row>
    <row r="13" spans="1:12" ht="15.75" x14ac:dyDescent="0.25">
      <c r="A13" s="7" t="str">
        <f>'1'!A13</f>
        <v>Copa 2438 brandy mty 130 ml 4.5 oz</v>
      </c>
      <c r="B13" s="10">
        <f>'13'!G13+'13'!L13</f>
        <v>0</v>
      </c>
      <c r="C13" s="9"/>
      <c r="D13" s="10">
        <f t="shared" si="1"/>
        <v>0</v>
      </c>
      <c r="E13" s="9"/>
      <c r="F13" s="6"/>
      <c r="G13" s="10">
        <f t="shared" si="2"/>
        <v>0</v>
      </c>
      <c r="H13" s="9"/>
      <c r="I13" s="9"/>
      <c r="J13" s="9"/>
      <c r="K13" s="10">
        <f t="shared" si="3"/>
        <v>0</v>
      </c>
      <c r="L13" s="10">
        <f t="shared" si="0"/>
        <v>0</v>
      </c>
    </row>
    <row r="14" spans="1:12" ht="15.75" x14ac:dyDescent="0.25">
      <c r="A14" s="7" t="str">
        <f>'1'!A14</f>
        <v>Copa cerveza dortmund 13 oz.</v>
      </c>
      <c r="B14" s="10">
        <f>'13'!G14+'13'!L14</f>
        <v>0</v>
      </c>
      <c r="C14" s="9"/>
      <c r="D14" s="10">
        <f t="shared" si="1"/>
        <v>0</v>
      </c>
      <c r="E14" s="9"/>
      <c r="F14" s="6"/>
      <c r="G14" s="10">
        <f t="shared" si="2"/>
        <v>0</v>
      </c>
      <c r="H14" s="9"/>
      <c r="I14" s="9"/>
      <c r="J14" s="9"/>
      <c r="K14" s="10">
        <f t="shared" si="3"/>
        <v>0</v>
      </c>
      <c r="L14" s="10">
        <f t="shared" si="0"/>
        <v>0</v>
      </c>
    </row>
    <row r="15" spans="1:12" ht="15.75" x14ac:dyDescent="0.25">
      <c r="A15" s="7" t="str">
        <f>'1'!A15</f>
        <v>Copa cogñac degustacion 5 oz</v>
      </c>
      <c r="B15" s="10">
        <f>'13'!G15+'13'!L15</f>
        <v>0</v>
      </c>
      <c r="C15" s="9"/>
      <c r="D15" s="10">
        <f t="shared" si="1"/>
        <v>0</v>
      </c>
      <c r="E15" s="9"/>
      <c r="F15" s="6"/>
      <c r="G15" s="10">
        <f t="shared" si="2"/>
        <v>0</v>
      </c>
      <c r="H15" s="9"/>
      <c r="I15" s="9"/>
      <c r="J15" s="9"/>
      <c r="K15" s="10">
        <f t="shared" si="3"/>
        <v>0</v>
      </c>
      <c r="L15" s="10">
        <f t="shared" si="0"/>
        <v>0</v>
      </c>
    </row>
    <row r="16" spans="1:12" ht="15.75" x14ac:dyDescent="0.25">
      <c r="A16" s="7" t="str">
        <f>'1'!A16</f>
        <v>Copa margarita 12 oz.  Excalibur</v>
      </c>
      <c r="B16" s="10">
        <f>'13'!G16+'13'!L16</f>
        <v>0</v>
      </c>
      <c r="C16" s="9"/>
      <c r="D16" s="10">
        <f t="shared" si="1"/>
        <v>0</v>
      </c>
      <c r="E16" s="9"/>
      <c r="F16" s="6"/>
      <c r="G16" s="10">
        <f t="shared" si="2"/>
        <v>0</v>
      </c>
      <c r="H16" s="9"/>
      <c r="I16" s="9"/>
      <c r="J16" s="9"/>
      <c r="K16" s="10">
        <f t="shared" si="3"/>
        <v>0</v>
      </c>
      <c r="L16" s="10">
        <f t="shared" si="0"/>
        <v>0</v>
      </c>
    </row>
    <row r="17" spans="1:12" ht="15.75" x14ac:dyDescent="0.25">
      <c r="A17" s="7" t="str">
        <f>'1'!A17</f>
        <v>Copa vino blanco savoie  5 oz.</v>
      </c>
      <c r="B17" s="10">
        <f>'13'!G17+'13'!L17</f>
        <v>0</v>
      </c>
      <c r="C17" s="9"/>
      <c r="D17" s="10">
        <f t="shared" si="1"/>
        <v>0</v>
      </c>
      <c r="E17" s="9"/>
      <c r="F17" s="6"/>
      <c r="G17" s="10">
        <f t="shared" si="2"/>
        <v>0</v>
      </c>
      <c r="H17" s="9"/>
      <c r="I17" s="9"/>
      <c r="J17" s="9"/>
      <c r="K17" s="10">
        <f t="shared" si="3"/>
        <v>0</v>
      </c>
      <c r="L17" s="10">
        <f t="shared" si="0"/>
        <v>0</v>
      </c>
    </row>
    <row r="18" spans="1:12" ht="15.75" x14ac:dyDescent="0.25">
      <c r="A18" s="7" t="str">
        <f>'1'!A18</f>
        <v>Copa vino tinto savoie 8 oz.</v>
      </c>
      <c r="B18" s="10">
        <f>'13'!G18+'13'!L18</f>
        <v>0</v>
      </c>
      <c r="C18" s="9"/>
      <c r="D18" s="10">
        <f t="shared" si="1"/>
        <v>0</v>
      </c>
      <c r="E18" s="9"/>
      <c r="F18" s="6"/>
      <c r="G18" s="10">
        <f t="shared" si="2"/>
        <v>0</v>
      </c>
      <c r="H18" s="9"/>
      <c r="I18" s="9"/>
      <c r="J18" s="9"/>
      <c r="K18" s="10">
        <f t="shared" si="3"/>
        <v>0</v>
      </c>
      <c r="L18" s="10">
        <f t="shared" si="0"/>
        <v>0</v>
      </c>
    </row>
    <row r="19" spans="1:12" ht="15.75" x14ac:dyDescent="0.25">
      <c r="A19" s="7" t="str">
        <f>'1'!A19</f>
        <v>Cuchara para cantina a inox</v>
      </c>
      <c r="B19" s="10">
        <f>'13'!G19+'13'!L19</f>
        <v>0</v>
      </c>
      <c r="C19" s="9"/>
      <c r="D19" s="10">
        <f t="shared" si="1"/>
        <v>0</v>
      </c>
      <c r="E19" s="9"/>
      <c r="F19" s="6"/>
      <c r="G19" s="10">
        <f t="shared" si="2"/>
        <v>0</v>
      </c>
      <c r="H19" s="9"/>
      <c r="I19" s="9"/>
      <c r="J19" s="9"/>
      <c r="K19" s="10">
        <f t="shared" si="3"/>
        <v>0</v>
      </c>
      <c r="L19" s="10">
        <f t="shared" si="0"/>
        <v>0</v>
      </c>
    </row>
    <row r="20" spans="1:12" ht="15.75" x14ac:dyDescent="0.25">
      <c r="A20" s="7" t="str">
        <f>'1'!A20</f>
        <v>Cucharon para hielo 24.1 cms a inox</v>
      </c>
      <c r="B20" s="10">
        <f>'13'!G20+'13'!L20</f>
        <v>0</v>
      </c>
      <c r="C20" s="9"/>
      <c r="D20" s="10">
        <f t="shared" si="1"/>
        <v>0</v>
      </c>
      <c r="E20" s="9"/>
      <c r="F20" s="6"/>
      <c r="G20" s="10">
        <f t="shared" si="2"/>
        <v>0</v>
      </c>
      <c r="H20" s="9"/>
      <c r="I20" s="9"/>
      <c r="J20" s="9"/>
      <c r="K20" s="10">
        <f t="shared" si="3"/>
        <v>0</v>
      </c>
      <c r="L20" s="10">
        <f t="shared" si="0"/>
        <v>0</v>
      </c>
    </row>
    <row r="21" spans="1:12" ht="15.75" x14ac:dyDescent="0.25">
      <c r="A21" s="7" t="str">
        <f>'1'!A21</f>
        <v xml:space="preserve">Cuchillo chef 8" </v>
      </c>
      <c r="B21" s="10">
        <f>'13'!G21+'13'!L21</f>
        <v>0</v>
      </c>
      <c r="C21" s="9"/>
      <c r="D21" s="10">
        <f t="shared" si="1"/>
        <v>0</v>
      </c>
      <c r="E21" s="9"/>
      <c r="F21" s="6"/>
      <c r="G21" s="10">
        <f t="shared" si="2"/>
        <v>0</v>
      </c>
      <c r="H21" s="9"/>
      <c r="I21" s="9"/>
      <c r="J21" s="9"/>
      <c r="K21" s="10">
        <f t="shared" si="3"/>
        <v>0</v>
      </c>
      <c r="L21" s="10">
        <f t="shared" si="0"/>
        <v>0</v>
      </c>
    </row>
    <row r="22" spans="1:12" ht="15.75" x14ac:dyDescent="0.25">
      <c r="A22" s="7" t="str">
        <f>'1'!A22</f>
        <v>Cuchillo mondador 4"</v>
      </c>
      <c r="B22" s="10">
        <f>'13'!G22+'13'!L22</f>
        <v>0</v>
      </c>
      <c r="C22" s="9"/>
      <c r="D22" s="10">
        <f t="shared" si="1"/>
        <v>0</v>
      </c>
      <c r="E22" s="9"/>
      <c r="F22" s="6"/>
      <c r="G22" s="10">
        <f t="shared" si="2"/>
        <v>0</v>
      </c>
      <c r="H22" s="9"/>
      <c r="I22" s="9"/>
      <c r="J22" s="9"/>
      <c r="K22" s="10">
        <f t="shared" si="3"/>
        <v>0</v>
      </c>
      <c r="L22" s="10">
        <f t="shared" si="0"/>
        <v>0</v>
      </c>
    </row>
    <row r="23" spans="1:12" ht="15.75" x14ac:dyDescent="0.25">
      <c r="A23" s="7" t="str">
        <f>'1'!A23</f>
        <v>Charola antiderrapante 44x59 cms.</v>
      </c>
      <c r="B23" s="10">
        <f>'13'!G23+'13'!L23</f>
        <v>0</v>
      </c>
      <c r="C23" s="9"/>
      <c r="D23" s="10">
        <f t="shared" si="1"/>
        <v>0</v>
      </c>
      <c r="E23" s="9"/>
      <c r="F23" s="6"/>
      <c r="G23" s="10">
        <f t="shared" si="2"/>
        <v>0</v>
      </c>
      <c r="H23" s="9"/>
      <c r="I23" s="9"/>
      <c r="J23" s="9"/>
      <c r="K23" s="10">
        <f t="shared" si="3"/>
        <v>0</v>
      </c>
      <c r="L23" s="10">
        <f t="shared" si="0"/>
        <v>0</v>
      </c>
    </row>
    <row r="24" spans="1:12" ht="15.75" x14ac:dyDescent="0.25">
      <c r="A24" s="7" t="str">
        <f>'1'!A24</f>
        <v>Charola redonda antiderrapante 40 cms</v>
      </c>
      <c r="B24" s="10">
        <f>'13'!G24+'13'!L24</f>
        <v>0</v>
      </c>
      <c r="C24" s="9"/>
      <c r="D24" s="10">
        <f t="shared" si="1"/>
        <v>0</v>
      </c>
      <c r="E24" s="9"/>
      <c r="F24" s="6"/>
      <c r="G24" s="10">
        <f t="shared" si="2"/>
        <v>0</v>
      </c>
      <c r="H24" s="9"/>
      <c r="I24" s="9"/>
      <c r="J24" s="9"/>
      <c r="K24" s="10">
        <f t="shared" si="3"/>
        <v>0</v>
      </c>
      <c r="L24" s="10">
        <f t="shared" si="0"/>
        <v>0</v>
      </c>
    </row>
    <row r="25" spans="1:12" ht="15.75" x14ac:dyDescent="0.25">
      <c r="A25" s="7" t="str">
        <f>'1'!A25</f>
        <v>Dispensador plastico transparente de 12 oz..</v>
      </c>
      <c r="B25" s="10">
        <f>'13'!G25+'13'!L25</f>
        <v>0</v>
      </c>
      <c r="C25" s="9"/>
      <c r="D25" s="10">
        <f t="shared" si="1"/>
        <v>0</v>
      </c>
      <c r="E25" s="9"/>
      <c r="F25" s="6"/>
      <c r="G25" s="10">
        <f t="shared" si="2"/>
        <v>0</v>
      </c>
      <c r="H25" s="9"/>
      <c r="I25" s="9"/>
      <c r="J25" s="9"/>
      <c r="K25" s="10">
        <f t="shared" si="3"/>
        <v>0</v>
      </c>
      <c r="L25" s="10">
        <f t="shared" si="0"/>
        <v>0</v>
      </c>
    </row>
    <row r="26" spans="1:12" ht="15.75" x14ac:dyDescent="0.25">
      <c r="A26" s="7" t="str">
        <f>'1'!A26</f>
        <v>Drenador de plastico para bar</v>
      </c>
      <c r="B26" s="10">
        <f>'13'!G26+'13'!L26</f>
        <v>0</v>
      </c>
      <c r="C26" s="9"/>
      <c r="D26" s="10">
        <f t="shared" si="1"/>
        <v>0</v>
      </c>
      <c r="E26" s="9"/>
      <c r="F26" s="6"/>
      <c r="G26" s="10">
        <f t="shared" si="2"/>
        <v>0</v>
      </c>
      <c r="H26" s="9"/>
      <c r="I26" s="9"/>
      <c r="J26" s="9"/>
      <c r="K26" s="10">
        <f t="shared" si="3"/>
        <v>0</v>
      </c>
      <c r="L26" s="10">
        <f t="shared" si="0"/>
        <v>0</v>
      </c>
    </row>
    <row r="27" spans="1:12" ht="15.75" x14ac:dyDescent="0.25">
      <c r="A27" s="7" t="str">
        <f>'1'!A27</f>
        <v>Escarchador para margaritas</v>
      </c>
      <c r="B27" s="10">
        <f>'13'!G27+'13'!L27</f>
        <v>0</v>
      </c>
      <c r="C27" s="9"/>
      <c r="D27" s="10">
        <f t="shared" si="1"/>
        <v>0</v>
      </c>
      <c r="E27" s="9"/>
      <c r="F27" s="6"/>
      <c r="G27" s="10">
        <f t="shared" si="2"/>
        <v>0</v>
      </c>
      <c r="H27" s="9"/>
      <c r="I27" s="9"/>
      <c r="J27" s="9"/>
      <c r="K27" s="10">
        <f t="shared" si="3"/>
        <v>0</v>
      </c>
      <c r="L27" s="10">
        <f t="shared" si="0"/>
        <v>0</v>
      </c>
    </row>
    <row r="28" spans="1:12" ht="15.75" x14ac:dyDescent="0.25">
      <c r="A28" s="7" t="str">
        <f>'1'!A28</f>
        <v>Esponja para escarchador</v>
      </c>
      <c r="B28" s="10">
        <f>'13'!G28+'13'!L28</f>
        <v>0</v>
      </c>
      <c r="C28" s="9"/>
      <c r="D28" s="10">
        <f t="shared" si="1"/>
        <v>0</v>
      </c>
      <c r="E28" s="9"/>
      <c r="F28" s="6"/>
      <c r="G28" s="10">
        <f t="shared" si="2"/>
        <v>0</v>
      </c>
      <c r="H28" s="9"/>
      <c r="I28" s="9"/>
      <c r="J28" s="9"/>
      <c r="K28" s="10">
        <f t="shared" si="3"/>
        <v>0</v>
      </c>
      <c r="L28" s="10">
        <f t="shared" si="0"/>
        <v>0</v>
      </c>
    </row>
    <row r="29" spans="1:12" ht="15.75" x14ac:dyDescent="0.25">
      <c r="A29" s="7" t="str">
        <f>'1'!A29</f>
        <v>Exprimidor naranjas mediano</v>
      </c>
      <c r="B29" s="10">
        <f>'13'!G29+'13'!L29</f>
        <v>0</v>
      </c>
      <c r="C29" s="9"/>
      <c r="D29" s="10">
        <f t="shared" si="1"/>
        <v>0</v>
      </c>
      <c r="E29" s="9"/>
      <c r="F29" s="6"/>
      <c r="G29" s="10">
        <f t="shared" si="2"/>
        <v>0</v>
      </c>
      <c r="H29" s="9"/>
      <c r="I29" s="9"/>
      <c r="J29" s="9"/>
      <c r="K29" s="10">
        <f t="shared" si="3"/>
        <v>0</v>
      </c>
      <c r="L29" s="10">
        <f t="shared" si="0"/>
        <v>0</v>
      </c>
    </row>
    <row r="30" spans="1:12" ht="15.75" x14ac:dyDescent="0.25">
      <c r="A30" s="7" t="str">
        <f>'1'!A30</f>
        <v>Jarra 3807 vallarta 2.25 lts 76 oz</v>
      </c>
      <c r="B30" s="10">
        <f>'13'!G30+'13'!L30</f>
        <v>0</v>
      </c>
      <c r="C30" s="9"/>
      <c r="D30" s="10">
        <f t="shared" si="1"/>
        <v>0</v>
      </c>
      <c r="E30" s="9"/>
      <c r="F30" s="6"/>
      <c r="G30" s="10">
        <f t="shared" si="2"/>
        <v>0</v>
      </c>
      <c r="H30" s="9"/>
      <c r="I30" s="9"/>
      <c r="J30" s="9"/>
      <c r="K30" s="10">
        <f t="shared" si="3"/>
        <v>0</v>
      </c>
      <c r="L30" s="10">
        <f t="shared" si="0"/>
        <v>0</v>
      </c>
    </row>
    <row r="31" spans="1:12" ht="15.75" x14ac:dyDescent="0.25">
      <c r="A31" s="7" t="str">
        <f>'1'!A31</f>
        <v>Jarra 3808 orinoco 1.15 lts 39 oz</v>
      </c>
      <c r="B31" s="10">
        <f>'13'!G31+'13'!L31</f>
        <v>0</v>
      </c>
      <c r="C31" s="9"/>
      <c r="D31" s="10">
        <f t="shared" si="1"/>
        <v>0</v>
      </c>
      <c r="E31" s="9"/>
      <c r="F31" s="6"/>
      <c r="G31" s="10">
        <f t="shared" si="2"/>
        <v>0</v>
      </c>
      <c r="H31" s="9"/>
      <c r="I31" s="9"/>
      <c r="J31" s="9"/>
      <c r="K31" s="10">
        <f t="shared" si="3"/>
        <v>0</v>
      </c>
      <c r="L31" s="10">
        <f t="shared" si="0"/>
        <v>0</v>
      </c>
    </row>
    <row r="32" spans="1:12" ht="15.75" x14ac:dyDescent="0.25">
      <c r="A32" s="7" t="str">
        <f>'1'!A32</f>
        <v>Jigger 1x2 Oz  A. Inox</v>
      </c>
      <c r="B32" s="10">
        <f>'13'!G32+'13'!L32</f>
        <v>0</v>
      </c>
      <c r="C32" s="9"/>
      <c r="D32" s="10">
        <f t="shared" si="1"/>
        <v>0</v>
      </c>
      <c r="E32" s="9"/>
      <c r="F32" s="6"/>
      <c r="G32" s="10">
        <f t="shared" si="2"/>
        <v>0</v>
      </c>
      <c r="H32" s="9"/>
      <c r="I32" s="9"/>
      <c r="J32" s="9"/>
      <c r="K32" s="10">
        <f t="shared" si="3"/>
        <v>0</v>
      </c>
      <c r="L32" s="10">
        <f t="shared" si="0"/>
        <v>0</v>
      </c>
    </row>
    <row r="33" spans="1:12" ht="15.75" x14ac:dyDescent="0.25">
      <c r="A33" s="7" t="str">
        <f>'1'!A33</f>
        <v>Organizador servilletas y popotes</v>
      </c>
      <c r="B33" s="10">
        <f>'13'!G33+'13'!L33</f>
        <v>0</v>
      </c>
      <c r="C33" s="9"/>
      <c r="D33" s="10">
        <f t="shared" si="1"/>
        <v>0</v>
      </c>
      <c r="E33" s="9"/>
      <c r="F33" s="6"/>
      <c r="G33" s="10">
        <f t="shared" si="2"/>
        <v>0</v>
      </c>
      <c r="H33" s="9"/>
      <c r="I33" s="9"/>
      <c r="J33" s="9"/>
      <c r="K33" s="10">
        <f t="shared" si="3"/>
        <v>0</v>
      </c>
      <c r="L33" s="10">
        <f t="shared" si="0"/>
        <v>0</v>
      </c>
    </row>
    <row r="34" spans="1:12" ht="15.75" x14ac:dyDescent="0.25">
      <c r="A34" s="7" t="str">
        <f>'1'!A34</f>
        <v>Picahielo 6 puntas</v>
      </c>
      <c r="B34" s="10">
        <f>'13'!G34+'13'!L34</f>
        <v>0</v>
      </c>
      <c r="C34" s="9"/>
      <c r="D34" s="10">
        <f t="shared" si="1"/>
        <v>0</v>
      </c>
      <c r="E34" s="9"/>
      <c r="F34" s="6"/>
      <c r="G34" s="10">
        <f t="shared" si="2"/>
        <v>0</v>
      </c>
      <c r="H34" s="9"/>
      <c r="I34" s="9"/>
      <c r="J34" s="9"/>
      <c r="K34" s="10">
        <f t="shared" si="3"/>
        <v>0</v>
      </c>
      <c r="L34" s="10">
        <f t="shared" si="0"/>
        <v>0</v>
      </c>
    </row>
    <row r="35" spans="1:12" ht="15.75" x14ac:dyDescent="0.25">
      <c r="A35" s="7" t="str">
        <f>'1'!A35</f>
        <v>Rollo malla/bar table</v>
      </c>
      <c r="B35" s="10">
        <f>'13'!G35+'13'!L35</f>
        <v>0</v>
      </c>
      <c r="C35" s="9"/>
      <c r="D35" s="10">
        <f t="shared" si="1"/>
        <v>0</v>
      </c>
      <c r="E35" s="9"/>
      <c r="F35" s="6"/>
      <c r="G35" s="10">
        <f t="shared" si="2"/>
        <v>0</v>
      </c>
      <c r="H35" s="9"/>
      <c r="I35" s="9"/>
      <c r="J35" s="9"/>
      <c r="K35" s="10">
        <f t="shared" si="3"/>
        <v>0</v>
      </c>
      <c r="L35" s="10">
        <f t="shared" si="0"/>
        <v>0</v>
      </c>
    </row>
    <row r="36" spans="1:12" ht="15.75" x14ac:dyDescent="0.25">
      <c r="A36" s="7" t="str">
        <f>'1'!A36</f>
        <v>Sacacorchos 2 manos</v>
      </c>
      <c r="B36" s="10">
        <f>'13'!G36+'13'!L36</f>
        <v>0</v>
      </c>
      <c r="C36" s="9"/>
      <c r="D36" s="10">
        <f t="shared" si="1"/>
        <v>0</v>
      </c>
      <c r="E36" s="9"/>
      <c r="F36" s="6"/>
      <c r="G36" s="10">
        <f t="shared" si="2"/>
        <v>0</v>
      </c>
      <c r="H36" s="9"/>
      <c r="I36" s="9"/>
      <c r="J36" s="9"/>
      <c r="K36" s="10">
        <f t="shared" si="3"/>
        <v>0</v>
      </c>
      <c r="L36" s="10">
        <f t="shared" si="0"/>
        <v>0</v>
      </c>
    </row>
    <row r="37" spans="1:12" ht="15.75" x14ac:dyDescent="0.25">
      <c r="A37" s="7" t="str">
        <f>'1'!A37</f>
        <v>Tabla picar de plástico 1x30x50 Blanco</v>
      </c>
      <c r="B37" s="10">
        <f>'13'!G37+'13'!L37</f>
        <v>0</v>
      </c>
      <c r="C37" s="9"/>
      <c r="D37" s="10">
        <f t="shared" si="1"/>
        <v>0</v>
      </c>
      <c r="E37" s="9"/>
      <c r="F37" s="6"/>
      <c r="G37" s="10">
        <f t="shared" si="2"/>
        <v>0</v>
      </c>
      <c r="H37" s="9"/>
      <c r="I37" s="9"/>
      <c r="J37" s="9"/>
      <c r="K37" s="10">
        <f t="shared" si="3"/>
        <v>0</v>
      </c>
      <c r="L37" s="10">
        <f t="shared" si="0"/>
        <v>0</v>
      </c>
    </row>
    <row r="38" spans="1:12" ht="15.75" x14ac:dyDescent="0.25">
      <c r="A38" s="7" t="str">
        <f>'1'!A38</f>
        <v>Tarro 5689 cervecero morgan 450 ml 15 oz.</v>
      </c>
      <c r="B38" s="10">
        <f>'13'!G38+'13'!L38</f>
        <v>0</v>
      </c>
      <c r="C38" s="9"/>
      <c r="D38" s="10">
        <f t="shared" si="1"/>
        <v>0</v>
      </c>
      <c r="E38" s="9"/>
      <c r="F38" s="6"/>
      <c r="G38" s="10">
        <f t="shared" si="2"/>
        <v>0</v>
      </c>
      <c r="H38" s="9"/>
      <c r="I38" s="9"/>
      <c r="J38" s="9"/>
      <c r="K38" s="10">
        <f t="shared" si="3"/>
        <v>0</v>
      </c>
      <c r="L38" s="10">
        <f t="shared" si="0"/>
        <v>0</v>
      </c>
    </row>
    <row r="39" spans="1:12" ht="15.75" x14ac:dyDescent="0.25">
      <c r="A39" s="7" t="str">
        <f>'1'!A39</f>
        <v>Tijera portacharola cromada</v>
      </c>
      <c r="B39" s="10">
        <f>'13'!G39+'13'!L39</f>
        <v>0</v>
      </c>
      <c r="C39" s="9"/>
      <c r="D39" s="10">
        <f t="shared" si="1"/>
        <v>0</v>
      </c>
      <c r="E39" s="9"/>
      <c r="F39" s="6"/>
      <c r="G39" s="10">
        <f t="shared" si="2"/>
        <v>0</v>
      </c>
      <c r="H39" s="9"/>
      <c r="I39" s="9"/>
      <c r="J39" s="9"/>
      <c r="K39" s="10">
        <f t="shared" si="3"/>
        <v>0</v>
      </c>
      <c r="L39" s="10">
        <f t="shared" si="0"/>
        <v>0</v>
      </c>
    </row>
    <row r="40" spans="1:12" ht="15.75" x14ac:dyDescent="0.25">
      <c r="A40" s="7" t="str">
        <f>'1'!A40</f>
        <v>Vaso 0972 tequilero 44 ml 1.5 oz</v>
      </c>
      <c r="B40" s="10">
        <f>'13'!G40+'13'!L40</f>
        <v>0</v>
      </c>
      <c r="C40" s="9"/>
      <c r="D40" s="10">
        <f t="shared" si="1"/>
        <v>0</v>
      </c>
      <c r="E40" s="9"/>
      <c r="F40" s="6"/>
      <c r="G40" s="10">
        <f t="shared" si="2"/>
        <v>0</v>
      </c>
      <c r="H40" s="9"/>
      <c r="I40" s="9"/>
      <c r="J40" s="9"/>
      <c r="K40" s="10">
        <f t="shared" si="3"/>
        <v>0</v>
      </c>
      <c r="L40" s="10">
        <f t="shared" si="0"/>
        <v>0</v>
      </c>
    </row>
    <row r="41" spans="1:12" ht="15.75" x14ac:dyDescent="0.25">
      <c r="A41" s="7" t="str">
        <f>'1'!A41</f>
        <v>Vaso 40367 cheiser 5.25 oz. Islande (97 9577a) 5.75</v>
      </c>
      <c r="B41" s="10">
        <f>'13'!G41+'13'!L41</f>
        <v>0</v>
      </c>
      <c r="C41" s="9"/>
      <c r="D41" s="10">
        <f t="shared" si="1"/>
        <v>0</v>
      </c>
      <c r="E41" s="9"/>
      <c r="F41" s="6"/>
      <c r="G41" s="10">
        <f t="shared" si="2"/>
        <v>0</v>
      </c>
      <c r="H41" s="9"/>
      <c r="I41" s="9"/>
      <c r="J41" s="9"/>
      <c r="K41" s="10">
        <f t="shared" si="3"/>
        <v>0</v>
      </c>
      <c r="L41" s="10">
        <f t="shared" si="0"/>
        <v>0</v>
      </c>
    </row>
    <row r="42" spans="1:12" ht="15.75" x14ac:dyDescent="0.25">
      <c r="A42" s="7" t="str">
        <f>'1'!A42</f>
        <v>Vaso 50774 old fashion 6 oz. Princesa</v>
      </c>
      <c r="B42" s="10">
        <f>'13'!G42+'13'!L42</f>
        <v>0</v>
      </c>
      <c r="C42" s="9"/>
      <c r="D42" s="10">
        <f t="shared" si="1"/>
        <v>0</v>
      </c>
      <c r="E42" s="9"/>
      <c r="F42" s="6"/>
      <c r="G42" s="10">
        <f t="shared" si="2"/>
        <v>0</v>
      </c>
      <c r="H42" s="9"/>
      <c r="I42" s="9"/>
      <c r="J42" s="9"/>
      <c r="K42" s="10">
        <f t="shared" si="3"/>
        <v>0</v>
      </c>
      <c r="L42" s="10">
        <f t="shared" si="0"/>
        <v>0</v>
      </c>
    </row>
    <row r="43" spans="1:12" ht="15.75" x14ac:dyDescent="0.25">
      <c r="A43" s="7" t="str">
        <f>'1'!A43</f>
        <v>Vaso 6404 h.b.f.g 350 ml. 11.8 oz.</v>
      </c>
      <c r="B43" s="10">
        <f>'13'!G43+'13'!L43</f>
        <v>0</v>
      </c>
      <c r="C43" s="9"/>
      <c r="D43" s="10">
        <f t="shared" si="1"/>
        <v>0</v>
      </c>
      <c r="E43" s="9"/>
      <c r="F43" s="6"/>
      <c r="G43" s="10">
        <f t="shared" si="2"/>
        <v>0</v>
      </c>
      <c r="H43" s="9"/>
      <c r="I43" s="9"/>
      <c r="J43" s="9"/>
      <c r="K43" s="10">
        <f t="shared" si="3"/>
        <v>0</v>
      </c>
      <c r="L43" s="10">
        <f t="shared" si="0"/>
        <v>0</v>
      </c>
    </row>
    <row r="44" spans="1:12" ht="15.75" x14ac:dyDescent="0.25">
      <c r="A44" s="7" t="str">
        <f>'1'!A44</f>
        <v>Vaso 6621 high ball 350 ml 11.8 oz</v>
      </c>
      <c r="B44" s="10">
        <f>'13'!G44+'13'!L44</f>
        <v>0</v>
      </c>
      <c r="C44" s="9"/>
      <c r="D44" s="10">
        <f t="shared" si="1"/>
        <v>0</v>
      </c>
      <c r="E44" s="9"/>
      <c r="F44" s="6"/>
      <c r="G44" s="10">
        <f t="shared" si="2"/>
        <v>0</v>
      </c>
      <c r="H44" s="9"/>
      <c r="I44" s="9"/>
      <c r="J44" s="9"/>
      <c r="K44" s="10">
        <f t="shared" si="3"/>
        <v>0</v>
      </c>
      <c r="L44" s="10">
        <f t="shared" si="0"/>
        <v>0</v>
      </c>
    </row>
    <row r="45" spans="1:12" ht="15.75" x14ac:dyDescent="0.25">
      <c r="A45" s="7" t="str">
        <f>'1'!A45</f>
        <v>Vaso 6624 agua fg 300 ml 10.2 oz</v>
      </c>
      <c r="B45" s="10">
        <f>'13'!G45+'13'!L45</f>
        <v>0</v>
      </c>
      <c r="C45" s="9"/>
      <c r="D45" s="10">
        <f t="shared" si="1"/>
        <v>0</v>
      </c>
      <c r="E45" s="9"/>
      <c r="F45" s="6"/>
      <c r="G45" s="10">
        <f t="shared" si="2"/>
        <v>0</v>
      </c>
      <c r="H45" s="9"/>
      <c r="I45" s="9"/>
      <c r="J45" s="9"/>
      <c r="K45" s="10">
        <f t="shared" si="3"/>
        <v>0</v>
      </c>
      <c r="L45" s="10">
        <f t="shared" si="0"/>
        <v>0</v>
      </c>
    </row>
    <row r="46" spans="1:12" ht="15.75" x14ac:dyDescent="0.25">
      <c r="A46" s="7" t="str">
        <f>'1'!A46</f>
        <v>Vaso 6714 dof fashion 325 ml 11 oz</v>
      </c>
      <c r="B46" s="10">
        <f>'13'!G46+'13'!L46</f>
        <v>0</v>
      </c>
      <c r="C46" s="9"/>
      <c r="D46" s="10">
        <f t="shared" si="1"/>
        <v>0</v>
      </c>
      <c r="E46" s="9"/>
      <c r="F46" s="6"/>
      <c r="G46" s="10">
        <f t="shared" si="2"/>
        <v>0</v>
      </c>
      <c r="H46" s="9"/>
      <c r="I46" s="9"/>
      <c r="J46" s="9"/>
      <c r="K46" s="10">
        <f t="shared" si="3"/>
        <v>0</v>
      </c>
      <c r="L46" s="10">
        <f t="shared" si="0"/>
        <v>0</v>
      </c>
    </row>
    <row r="47" spans="1:12" ht="15.75" x14ac:dyDescent="0.25">
      <c r="A47" s="7">
        <f>'1'!A47</f>
        <v>0</v>
      </c>
      <c r="B47" s="10">
        <f>'13'!G47+'13'!L47</f>
        <v>0</v>
      </c>
      <c r="C47" s="9"/>
      <c r="D47" s="10">
        <f t="shared" si="1"/>
        <v>0</v>
      </c>
      <c r="E47" s="9"/>
      <c r="F47" s="6"/>
      <c r="G47" s="10">
        <f t="shared" si="2"/>
        <v>0</v>
      </c>
      <c r="H47" s="9"/>
      <c r="I47" s="9"/>
      <c r="J47" s="9"/>
      <c r="K47" s="10">
        <f t="shared" si="3"/>
        <v>0</v>
      </c>
      <c r="L47" s="10">
        <f t="shared" si="0"/>
        <v>0</v>
      </c>
    </row>
    <row r="48" spans="1:12" ht="15.75" x14ac:dyDescent="0.25">
      <c r="A48" s="7">
        <f>'1'!A48</f>
        <v>0</v>
      </c>
      <c r="B48" s="10">
        <f>'13'!G48+'13'!L48</f>
        <v>0</v>
      </c>
      <c r="C48" s="9"/>
      <c r="D48" s="10">
        <f t="shared" si="1"/>
        <v>0</v>
      </c>
      <c r="E48" s="9"/>
      <c r="F48" s="6"/>
      <c r="G48" s="10">
        <f t="shared" si="2"/>
        <v>0</v>
      </c>
      <c r="H48" s="9"/>
      <c r="I48" s="9"/>
      <c r="J48" s="9"/>
      <c r="K48" s="10">
        <f t="shared" si="3"/>
        <v>0</v>
      </c>
      <c r="L48" s="10">
        <f t="shared" si="0"/>
        <v>0</v>
      </c>
    </row>
    <row r="49" spans="1:12" ht="15.75" x14ac:dyDescent="0.25">
      <c r="A49" s="7">
        <f>'1'!A49</f>
        <v>0</v>
      </c>
      <c r="B49" s="10">
        <f>'13'!G49+'13'!L49</f>
        <v>0</v>
      </c>
      <c r="C49" s="9"/>
      <c r="D49" s="10">
        <f t="shared" si="1"/>
        <v>0</v>
      </c>
      <c r="E49" s="9"/>
      <c r="F49" s="6"/>
      <c r="G49" s="10">
        <f t="shared" si="2"/>
        <v>0</v>
      </c>
      <c r="H49" s="9"/>
      <c r="I49" s="9"/>
      <c r="J49" s="9"/>
      <c r="K49" s="10">
        <f t="shared" si="3"/>
        <v>0</v>
      </c>
      <c r="L49" s="10">
        <f t="shared" si="0"/>
        <v>0</v>
      </c>
    </row>
    <row r="50" spans="1:12" ht="15.75" x14ac:dyDescent="0.25">
      <c r="A50" s="7">
        <f>'1'!A50</f>
        <v>0</v>
      </c>
      <c r="B50" s="10">
        <f>'13'!G50+'13'!L50</f>
        <v>0</v>
      </c>
      <c r="C50" s="9"/>
      <c r="D50" s="10">
        <f t="shared" si="1"/>
        <v>0</v>
      </c>
      <c r="E50" s="9"/>
      <c r="F50" s="6"/>
      <c r="G50" s="10">
        <f t="shared" si="2"/>
        <v>0</v>
      </c>
      <c r="H50" s="9"/>
      <c r="I50" s="9"/>
      <c r="J50" s="9"/>
      <c r="K50" s="10">
        <f t="shared" si="3"/>
        <v>0</v>
      </c>
      <c r="L50" s="10">
        <f t="shared" si="0"/>
        <v>0</v>
      </c>
    </row>
    <row r="51" spans="1:12" ht="15.75" x14ac:dyDescent="0.25">
      <c r="A51" s="7">
        <f>'1'!A51</f>
        <v>0</v>
      </c>
      <c r="B51" s="10">
        <f>'13'!G51+'13'!L51</f>
        <v>0</v>
      </c>
      <c r="C51" s="9"/>
      <c r="D51" s="10">
        <f t="shared" si="1"/>
        <v>0</v>
      </c>
      <c r="E51" s="9"/>
      <c r="F51" s="6"/>
      <c r="G51" s="10">
        <f t="shared" si="2"/>
        <v>0</v>
      </c>
      <c r="H51" s="9"/>
      <c r="I51" s="9"/>
      <c r="J51" s="9"/>
      <c r="K51" s="10">
        <f t="shared" si="3"/>
        <v>0</v>
      </c>
      <c r="L51" s="10">
        <f t="shared" si="0"/>
        <v>0</v>
      </c>
    </row>
  </sheetData>
  <sheetProtection password="CEFB" sheet="1" objects="1" scenarios="1"/>
  <mergeCells count="12">
    <mergeCell ref="K3:K4"/>
    <mergeCell ref="L3:L4"/>
    <mergeCell ref="A1:L1"/>
    <mergeCell ref="B2:F2"/>
    <mergeCell ref="A3:A4"/>
    <mergeCell ref="B3:B4"/>
    <mergeCell ref="C3:C4"/>
    <mergeCell ref="D3:D4"/>
    <mergeCell ref="E3:E4"/>
    <mergeCell ref="F3:F4"/>
    <mergeCell ref="G3:G4"/>
    <mergeCell ref="H3:J3"/>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workbookViewId="0">
      <pane ySplit="4" topLeftCell="A5" activePane="bottomLeft" state="frozen"/>
      <selection activeCell="L9" sqref="L9"/>
      <selection pane="bottomLeft" activeCell="K5" sqref="K5"/>
    </sheetView>
  </sheetViews>
  <sheetFormatPr defaultColWidth="11.42578125" defaultRowHeight="15" x14ac:dyDescent="0.25"/>
  <cols>
    <col min="1" max="1" width="50.28515625" bestFit="1" customWidth="1"/>
    <col min="2" max="2" width="13.28515625" bestFit="1" customWidth="1"/>
    <col min="3" max="3" width="10.42578125" bestFit="1" customWidth="1"/>
    <col min="4" max="4" width="12.28515625" bestFit="1" customWidth="1"/>
    <col min="5" max="5" width="9.42578125" bestFit="1" customWidth="1"/>
    <col min="6" max="6" width="16.140625" customWidth="1"/>
    <col min="7" max="7" width="12.28515625" bestFit="1" customWidth="1"/>
    <col min="8" max="10" width="12.7109375" customWidth="1"/>
    <col min="11" max="11" width="13.28515625" bestFit="1" customWidth="1"/>
    <col min="12" max="12" width="12.140625" bestFit="1" customWidth="1"/>
  </cols>
  <sheetData>
    <row r="1" spans="1:12" ht="26.25" x14ac:dyDescent="0.4">
      <c r="A1" s="52" t="s">
        <v>10</v>
      </c>
      <c r="B1" s="53"/>
      <c r="C1" s="53"/>
      <c r="D1" s="53"/>
      <c r="E1" s="53"/>
      <c r="F1" s="53"/>
      <c r="G1" s="53"/>
      <c r="H1" s="53"/>
      <c r="I1" s="53"/>
      <c r="J1" s="53"/>
      <c r="K1" s="53"/>
      <c r="L1" s="54"/>
    </row>
    <row r="2" spans="1:12" ht="21" x14ac:dyDescent="0.35">
      <c r="A2" s="1" t="s">
        <v>6</v>
      </c>
      <c r="B2" s="58" t="str">
        <f>'1'!B2:F2</f>
        <v>Cinépolis VIP Multiplaza Pacific</v>
      </c>
      <c r="C2" s="58"/>
      <c r="D2" s="58"/>
      <c r="E2" s="58"/>
      <c r="F2" s="58"/>
      <c r="G2" s="2"/>
      <c r="H2" s="2" t="s">
        <v>11</v>
      </c>
      <c r="I2" s="4">
        <f>'1'!I2</f>
        <v>2015</v>
      </c>
      <c r="J2" s="2"/>
      <c r="K2" s="2" t="s">
        <v>7</v>
      </c>
      <c r="L2" s="3">
        <v>15</v>
      </c>
    </row>
    <row r="3" spans="1:12" ht="15.75" x14ac:dyDescent="0.25">
      <c r="A3" s="57" t="s">
        <v>9</v>
      </c>
      <c r="B3" s="56" t="s">
        <v>0</v>
      </c>
      <c r="C3" s="56" t="s">
        <v>1</v>
      </c>
      <c r="D3" s="56" t="s">
        <v>2</v>
      </c>
      <c r="E3" s="56" t="s">
        <v>3</v>
      </c>
      <c r="F3" s="56" t="s">
        <v>4</v>
      </c>
      <c r="G3" s="56" t="s">
        <v>5</v>
      </c>
      <c r="H3" s="56" t="s">
        <v>57</v>
      </c>
      <c r="I3" s="56"/>
      <c r="J3" s="56"/>
      <c r="K3" s="56" t="s">
        <v>55</v>
      </c>
      <c r="L3" s="56" t="s">
        <v>56</v>
      </c>
    </row>
    <row r="4" spans="1:12" ht="15.75" customHeight="1" x14ac:dyDescent="0.25">
      <c r="A4" s="57"/>
      <c r="B4" s="56"/>
      <c r="C4" s="56"/>
      <c r="D4" s="56"/>
      <c r="E4" s="56"/>
      <c r="F4" s="56"/>
      <c r="G4" s="56"/>
      <c r="H4" s="11" t="s">
        <v>58</v>
      </c>
      <c r="I4" s="11" t="s">
        <v>60</v>
      </c>
      <c r="J4" s="11" t="s">
        <v>59</v>
      </c>
      <c r="K4" s="56"/>
      <c r="L4" s="56"/>
    </row>
    <row r="5" spans="1:12" ht="15.75" x14ac:dyDescent="0.25">
      <c r="A5" s="7" t="str">
        <f>'1'!A5</f>
        <v xml:space="preserve">Bar caddy condimentero 6 en 1 </v>
      </c>
      <c r="B5" s="10">
        <f>'14'!G5+'14'!L5</f>
        <v>0</v>
      </c>
      <c r="C5" s="9">
        <v>256</v>
      </c>
      <c r="D5" s="10">
        <f>B5+C5</f>
        <v>256</v>
      </c>
      <c r="E5" s="9">
        <v>1</v>
      </c>
      <c r="F5" s="6" t="s">
        <v>110</v>
      </c>
      <c r="G5" s="10">
        <f>D5-E5</f>
        <v>255</v>
      </c>
      <c r="H5" s="9">
        <v>158</v>
      </c>
      <c r="I5" s="9">
        <v>145</v>
      </c>
      <c r="J5" s="9">
        <v>25</v>
      </c>
      <c r="K5" s="10">
        <f>SUM(H5:J5)</f>
        <v>328</v>
      </c>
      <c r="L5" s="10">
        <f t="shared" ref="L5:L51" si="0">K5-G5</f>
        <v>73</v>
      </c>
    </row>
    <row r="6" spans="1:12" ht="15.75" x14ac:dyDescent="0.25">
      <c r="A6" s="7" t="str">
        <f>'1'!A6</f>
        <v>Botella/jugos con vertedor 1 lts</v>
      </c>
      <c r="B6" s="10">
        <f>'14'!G6+'14'!L6</f>
        <v>0</v>
      </c>
      <c r="C6" s="9"/>
      <c r="D6" s="10">
        <f t="shared" ref="D6:D51" si="1">B6+C6</f>
        <v>0</v>
      </c>
      <c r="E6" s="9"/>
      <c r="F6" s="6"/>
      <c r="G6" s="10">
        <f t="shared" ref="G6:G51" si="2">D6-E6</f>
        <v>0</v>
      </c>
      <c r="H6" s="9"/>
      <c r="I6" s="9"/>
      <c r="J6" s="9"/>
      <c r="K6" s="10">
        <f t="shared" ref="K6:K51" si="3">SUM(H6:J6)</f>
        <v>0</v>
      </c>
      <c r="L6" s="10">
        <f t="shared" si="0"/>
        <v>0</v>
      </c>
    </row>
    <row r="7" spans="1:12" ht="15.75" x14ac:dyDescent="0.25">
      <c r="A7" s="7" t="str">
        <f>'1'!A7</f>
        <v>Cepillo lavavasos triple</v>
      </c>
      <c r="B7" s="10">
        <f>'14'!G7+'14'!L7</f>
        <v>0</v>
      </c>
      <c r="C7" s="9"/>
      <c r="D7" s="10">
        <f t="shared" si="1"/>
        <v>0</v>
      </c>
      <c r="E7" s="9"/>
      <c r="F7" s="6"/>
      <c r="G7" s="10">
        <f t="shared" si="2"/>
        <v>0</v>
      </c>
      <c r="H7" s="9"/>
      <c r="I7" s="9"/>
      <c r="J7" s="9"/>
      <c r="K7" s="10">
        <f t="shared" si="3"/>
        <v>0</v>
      </c>
      <c r="L7" s="10">
        <f t="shared" si="0"/>
        <v>0</v>
      </c>
    </row>
    <row r="8" spans="1:12" ht="15.75" x14ac:dyDescent="0.25">
      <c r="A8" s="7" t="str">
        <f>'1'!A8</f>
        <v>Cocktelera grande 3 pzas 30 oz a. Inox</v>
      </c>
      <c r="B8" s="10">
        <f>'14'!G8+'14'!L8</f>
        <v>0</v>
      </c>
      <c r="C8" s="9"/>
      <c r="D8" s="10">
        <f t="shared" si="1"/>
        <v>0</v>
      </c>
      <c r="E8" s="9"/>
      <c r="F8" s="6"/>
      <c r="G8" s="10">
        <f t="shared" si="2"/>
        <v>0</v>
      </c>
      <c r="H8" s="9"/>
      <c r="I8" s="9"/>
      <c r="J8" s="9"/>
      <c r="K8" s="10">
        <f t="shared" si="3"/>
        <v>0</v>
      </c>
      <c r="L8" s="10">
        <f t="shared" si="0"/>
        <v>0</v>
      </c>
    </row>
    <row r="9" spans="1:12" ht="15.75" x14ac:dyDescent="0.25">
      <c r="A9" s="7" t="str">
        <f>'1'!A9</f>
        <v xml:space="preserve">Copa 2020 vino generoso mty 74 ml </v>
      </c>
      <c r="B9" s="10">
        <f>'14'!G9+'14'!L9</f>
        <v>0</v>
      </c>
      <c r="C9" s="9"/>
      <c r="D9" s="10">
        <f t="shared" si="1"/>
        <v>0</v>
      </c>
      <c r="E9" s="9"/>
      <c r="F9" s="6"/>
      <c r="G9" s="10">
        <f t="shared" si="2"/>
        <v>0</v>
      </c>
      <c r="H9" s="9"/>
      <c r="I9" s="9"/>
      <c r="J9" s="9"/>
      <c r="K9" s="10">
        <f t="shared" si="3"/>
        <v>0</v>
      </c>
      <c r="L9" s="10">
        <f t="shared" si="0"/>
        <v>0</v>
      </c>
    </row>
    <row r="10" spans="1:12" ht="15.75" x14ac:dyDescent="0.25">
      <c r="A10" s="7" t="str">
        <f>'1'!A10</f>
        <v>Copa 2025 agua mty 285 ml 9.5 oz</v>
      </c>
      <c r="B10" s="10">
        <f>'14'!G10+'14'!L10</f>
        <v>0</v>
      </c>
      <c r="C10" s="9"/>
      <c r="D10" s="10">
        <f t="shared" si="1"/>
        <v>0</v>
      </c>
      <c r="E10" s="9"/>
      <c r="F10" s="6"/>
      <c r="G10" s="10">
        <f t="shared" si="2"/>
        <v>0</v>
      </c>
      <c r="H10" s="9"/>
      <c r="I10" s="9"/>
      <c r="J10" s="9"/>
      <c r="K10" s="10">
        <f t="shared" si="3"/>
        <v>0</v>
      </c>
      <c r="L10" s="10">
        <f t="shared" si="0"/>
        <v>0</v>
      </c>
    </row>
    <row r="11" spans="1:12" ht="15.75" x14ac:dyDescent="0.25">
      <c r="A11" s="7" t="str">
        <f>'1'!A11</f>
        <v>Copa 22760 cocktail martini 5 oz excalibur</v>
      </c>
      <c r="B11" s="10">
        <f>'14'!G11+'14'!L11</f>
        <v>0</v>
      </c>
      <c r="C11" s="9"/>
      <c r="D11" s="10">
        <f t="shared" si="1"/>
        <v>0</v>
      </c>
      <c r="E11" s="9"/>
      <c r="F11" s="6"/>
      <c r="G11" s="10">
        <f t="shared" si="2"/>
        <v>0</v>
      </c>
      <c r="H11" s="9"/>
      <c r="I11" s="9"/>
      <c r="J11" s="9"/>
      <c r="K11" s="10">
        <f t="shared" si="3"/>
        <v>0</v>
      </c>
      <c r="L11" s="10">
        <f t="shared" si="0"/>
        <v>0</v>
      </c>
    </row>
    <row r="12" spans="1:12" ht="15.75" x14ac:dyDescent="0.25">
      <c r="A12" s="7" t="str">
        <f>'1'!A12</f>
        <v xml:space="preserve">Copa 23876 brandy 50 cl 17 oz. Vaporera </v>
      </c>
      <c r="B12" s="10">
        <f>'14'!G12+'14'!L12</f>
        <v>0</v>
      </c>
      <c r="C12" s="9"/>
      <c r="D12" s="10">
        <f t="shared" si="1"/>
        <v>0</v>
      </c>
      <c r="E12" s="9"/>
      <c r="F12" s="6"/>
      <c r="G12" s="10">
        <f t="shared" si="2"/>
        <v>0</v>
      </c>
      <c r="H12" s="9"/>
      <c r="I12" s="9"/>
      <c r="J12" s="9"/>
      <c r="K12" s="10">
        <f t="shared" si="3"/>
        <v>0</v>
      </c>
      <c r="L12" s="10">
        <f t="shared" si="0"/>
        <v>0</v>
      </c>
    </row>
    <row r="13" spans="1:12" ht="15.75" x14ac:dyDescent="0.25">
      <c r="A13" s="7" t="str">
        <f>'1'!A13</f>
        <v>Copa 2438 brandy mty 130 ml 4.5 oz</v>
      </c>
      <c r="B13" s="10">
        <f>'14'!G13+'14'!L13</f>
        <v>0</v>
      </c>
      <c r="C13" s="9"/>
      <c r="D13" s="10">
        <f t="shared" si="1"/>
        <v>0</v>
      </c>
      <c r="E13" s="9"/>
      <c r="F13" s="6"/>
      <c r="G13" s="10">
        <f t="shared" si="2"/>
        <v>0</v>
      </c>
      <c r="H13" s="9"/>
      <c r="I13" s="9"/>
      <c r="J13" s="9"/>
      <c r="K13" s="10">
        <f t="shared" si="3"/>
        <v>0</v>
      </c>
      <c r="L13" s="10">
        <f t="shared" si="0"/>
        <v>0</v>
      </c>
    </row>
    <row r="14" spans="1:12" ht="15.75" x14ac:dyDescent="0.25">
      <c r="A14" s="7" t="str">
        <f>'1'!A14</f>
        <v>Copa cerveza dortmund 13 oz.</v>
      </c>
      <c r="B14" s="10">
        <f>'14'!G14+'14'!L14</f>
        <v>0</v>
      </c>
      <c r="C14" s="9"/>
      <c r="D14" s="10">
        <f t="shared" si="1"/>
        <v>0</v>
      </c>
      <c r="E14" s="9"/>
      <c r="F14" s="6"/>
      <c r="G14" s="10">
        <f t="shared" si="2"/>
        <v>0</v>
      </c>
      <c r="H14" s="9"/>
      <c r="I14" s="9"/>
      <c r="J14" s="9"/>
      <c r="K14" s="10">
        <f t="shared" si="3"/>
        <v>0</v>
      </c>
      <c r="L14" s="10">
        <f t="shared" si="0"/>
        <v>0</v>
      </c>
    </row>
    <row r="15" spans="1:12" ht="15.75" x14ac:dyDescent="0.25">
      <c r="A15" s="7" t="str">
        <f>'1'!A15</f>
        <v>Copa cogñac degustacion 5 oz</v>
      </c>
      <c r="B15" s="10">
        <f>'14'!G15+'14'!L15</f>
        <v>0</v>
      </c>
      <c r="C15" s="9"/>
      <c r="D15" s="10">
        <f t="shared" si="1"/>
        <v>0</v>
      </c>
      <c r="E15" s="9"/>
      <c r="F15" s="6"/>
      <c r="G15" s="10">
        <f t="shared" si="2"/>
        <v>0</v>
      </c>
      <c r="H15" s="9"/>
      <c r="I15" s="9"/>
      <c r="J15" s="9"/>
      <c r="K15" s="10">
        <f t="shared" si="3"/>
        <v>0</v>
      </c>
      <c r="L15" s="10">
        <f t="shared" si="0"/>
        <v>0</v>
      </c>
    </row>
    <row r="16" spans="1:12" ht="15.75" x14ac:dyDescent="0.25">
      <c r="A16" s="7" t="str">
        <f>'1'!A16</f>
        <v>Copa margarita 12 oz.  Excalibur</v>
      </c>
      <c r="B16" s="10">
        <f>'14'!G16+'14'!L16</f>
        <v>0</v>
      </c>
      <c r="C16" s="9"/>
      <c r="D16" s="10">
        <f t="shared" si="1"/>
        <v>0</v>
      </c>
      <c r="E16" s="9"/>
      <c r="F16" s="6"/>
      <c r="G16" s="10">
        <f t="shared" si="2"/>
        <v>0</v>
      </c>
      <c r="H16" s="9"/>
      <c r="I16" s="9"/>
      <c r="J16" s="9"/>
      <c r="K16" s="10">
        <f t="shared" si="3"/>
        <v>0</v>
      </c>
      <c r="L16" s="10">
        <f t="shared" si="0"/>
        <v>0</v>
      </c>
    </row>
    <row r="17" spans="1:12" ht="15.75" x14ac:dyDescent="0.25">
      <c r="A17" s="7" t="str">
        <f>'1'!A17</f>
        <v>Copa vino blanco savoie  5 oz.</v>
      </c>
      <c r="B17" s="10">
        <f>'14'!G17+'14'!L17</f>
        <v>0</v>
      </c>
      <c r="C17" s="9"/>
      <c r="D17" s="10">
        <f t="shared" si="1"/>
        <v>0</v>
      </c>
      <c r="E17" s="9"/>
      <c r="F17" s="6"/>
      <c r="G17" s="10">
        <f t="shared" si="2"/>
        <v>0</v>
      </c>
      <c r="H17" s="9"/>
      <c r="I17" s="9"/>
      <c r="J17" s="9"/>
      <c r="K17" s="10">
        <f t="shared" si="3"/>
        <v>0</v>
      </c>
      <c r="L17" s="10">
        <f t="shared" si="0"/>
        <v>0</v>
      </c>
    </row>
    <row r="18" spans="1:12" ht="15.75" x14ac:dyDescent="0.25">
      <c r="A18" s="7" t="str">
        <f>'1'!A18</f>
        <v>Copa vino tinto savoie 8 oz.</v>
      </c>
      <c r="B18" s="10">
        <f>'14'!G18+'14'!L18</f>
        <v>0</v>
      </c>
      <c r="C18" s="9"/>
      <c r="D18" s="10">
        <f t="shared" si="1"/>
        <v>0</v>
      </c>
      <c r="E18" s="9"/>
      <c r="F18" s="6"/>
      <c r="G18" s="10">
        <f t="shared" si="2"/>
        <v>0</v>
      </c>
      <c r="H18" s="9"/>
      <c r="I18" s="9"/>
      <c r="J18" s="9"/>
      <c r="K18" s="10">
        <f t="shared" si="3"/>
        <v>0</v>
      </c>
      <c r="L18" s="10">
        <f t="shared" si="0"/>
        <v>0</v>
      </c>
    </row>
    <row r="19" spans="1:12" ht="15.75" x14ac:dyDescent="0.25">
      <c r="A19" s="7" t="str">
        <f>'1'!A19</f>
        <v>Cuchara para cantina a inox</v>
      </c>
      <c r="B19" s="10">
        <f>'14'!G19+'14'!L19</f>
        <v>0</v>
      </c>
      <c r="C19" s="9"/>
      <c r="D19" s="10">
        <f t="shared" si="1"/>
        <v>0</v>
      </c>
      <c r="E19" s="9"/>
      <c r="F19" s="6"/>
      <c r="G19" s="10">
        <f t="shared" si="2"/>
        <v>0</v>
      </c>
      <c r="H19" s="9"/>
      <c r="I19" s="9"/>
      <c r="J19" s="9"/>
      <c r="K19" s="10">
        <f t="shared" si="3"/>
        <v>0</v>
      </c>
      <c r="L19" s="10">
        <f t="shared" si="0"/>
        <v>0</v>
      </c>
    </row>
    <row r="20" spans="1:12" ht="15.75" x14ac:dyDescent="0.25">
      <c r="A20" s="7" t="str">
        <f>'1'!A20</f>
        <v>Cucharon para hielo 24.1 cms a inox</v>
      </c>
      <c r="B20" s="10">
        <f>'14'!G20+'14'!L20</f>
        <v>0</v>
      </c>
      <c r="C20" s="9"/>
      <c r="D20" s="10">
        <f t="shared" si="1"/>
        <v>0</v>
      </c>
      <c r="E20" s="9"/>
      <c r="F20" s="6"/>
      <c r="G20" s="10">
        <f t="shared" si="2"/>
        <v>0</v>
      </c>
      <c r="H20" s="9"/>
      <c r="I20" s="9"/>
      <c r="J20" s="9"/>
      <c r="K20" s="10">
        <f t="shared" si="3"/>
        <v>0</v>
      </c>
      <c r="L20" s="10">
        <f t="shared" si="0"/>
        <v>0</v>
      </c>
    </row>
    <row r="21" spans="1:12" ht="15.75" x14ac:dyDescent="0.25">
      <c r="A21" s="7" t="str">
        <f>'1'!A21</f>
        <v xml:space="preserve">Cuchillo chef 8" </v>
      </c>
      <c r="B21" s="10">
        <f>'14'!G21+'14'!L21</f>
        <v>0</v>
      </c>
      <c r="C21" s="9"/>
      <c r="D21" s="10">
        <f t="shared" si="1"/>
        <v>0</v>
      </c>
      <c r="E21" s="9"/>
      <c r="F21" s="6"/>
      <c r="G21" s="10">
        <f t="shared" si="2"/>
        <v>0</v>
      </c>
      <c r="H21" s="9"/>
      <c r="I21" s="9"/>
      <c r="J21" s="9"/>
      <c r="K21" s="10">
        <f t="shared" si="3"/>
        <v>0</v>
      </c>
      <c r="L21" s="10">
        <f t="shared" si="0"/>
        <v>0</v>
      </c>
    </row>
    <row r="22" spans="1:12" ht="15.75" x14ac:dyDescent="0.25">
      <c r="A22" s="7" t="str">
        <f>'1'!A22</f>
        <v>Cuchillo mondador 4"</v>
      </c>
      <c r="B22" s="10">
        <f>'14'!G22+'14'!L22</f>
        <v>0</v>
      </c>
      <c r="C22" s="9"/>
      <c r="D22" s="10">
        <f t="shared" si="1"/>
        <v>0</v>
      </c>
      <c r="E22" s="9"/>
      <c r="F22" s="6"/>
      <c r="G22" s="10">
        <f t="shared" si="2"/>
        <v>0</v>
      </c>
      <c r="H22" s="9"/>
      <c r="I22" s="9"/>
      <c r="J22" s="9"/>
      <c r="K22" s="10">
        <f t="shared" si="3"/>
        <v>0</v>
      </c>
      <c r="L22" s="10">
        <f t="shared" si="0"/>
        <v>0</v>
      </c>
    </row>
    <row r="23" spans="1:12" ht="15.75" x14ac:dyDescent="0.25">
      <c r="A23" s="7" t="str">
        <f>'1'!A23</f>
        <v>Charola antiderrapante 44x59 cms.</v>
      </c>
      <c r="B23" s="10">
        <f>'14'!G23+'14'!L23</f>
        <v>0</v>
      </c>
      <c r="C23" s="9"/>
      <c r="D23" s="10">
        <f t="shared" si="1"/>
        <v>0</v>
      </c>
      <c r="E23" s="9"/>
      <c r="F23" s="6"/>
      <c r="G23" s="10">
        <f t="shared" si="2"/>
        <v>0</v>
      </c>
      <c r="H23" s="9"/>
      <c r="I23" s="9"/>
      <c r="J23" s="9"/>
      <c r="K23" s="10">
        <f t="shared" si="3"/>
        <v>0</v>
      </c>
      <c r="L23" s="10">
        <f t="shared" si="0"/>
        <v>0</v>
      </c>
    </row>
    <row r="24" spans="1:12" ht="15.75" x14ac:dyDescent="0.25">
      <c r="A24" s="7" t="str">
        <f>'1'!A24</f>
        <v>Charola redonda antiderrapante 40 cms</v>
      </c>
      <c r="B24" s="10">
        <f>'14'!G24+'14'!L24</f>
        <v>0</v>
      </c>
      <c r="C24" s="9"/>
      <c r="D24" s="10">
        <f t="shared" si="1"/>
        <v>0</v>
      </c>
      <c r="E24" s="9"/>
      <c r="F24" s="6"/>
      <c r="G24" s="10">
        <f t="shared" si="2"/>
        <v>0</v>
      </c>
      <c r="H24" s="9"/>
      <c r="I24" s="9"/>
      <c r="J24" s="9"/>
      <c r="K24" s="10">
        <f t="shared" si="3"/>
        <v>0</v>
      </c>
      <c r="L24" s="10">
        <f t="shared" si="0"/>
        <v>0</v>
      </c>
    </row>
    <row r="25" spans="1:12" ht="15.75" x14ac:dyDescent="0.25">
      <c r="A25" s="7" t="str">
        <f>'1'!A25</f>
        <v>Dispensador plastico transparente de 12 oz..</v>
      </c>
      <c r="B25" s="10">
        <f>'14'!G25+'14'!L25</f>
        <v>0</v>
      </c>
      <c r="C25" s="9"/>
      <c r="D25" s="10">
        <f t="shared" si="1"/>
        <v>0</v>
      </c>
      <c r="E25" s="9"/>
      <c r="F25" s="6"/>
      <c r="G25" s="10">
        <f t="shared" si="2"/>
        <v>0</v>
      </c>
      <c r="H25" s="9"/>
      <c r="I25" s="9"/>
      <c r="J25" s="9"/>
      <c r="K25" s="10">
        <f t="shared" si="3"/>
        <v>0</v>
      </c>
      <c r="L25" s="10">
        <f t="shared" si="0"/>
        <v>0</v>
      </c>
    </row>
    <row r="26" spans="1:12" ht="15.75" x14ac:dyDescent="0.25">
      <c r="A26" s="7" t="str">
        <f>'1'!A26</f>
        <v>Drenador de plastico para bar</v>
      </c>
      <c r="B26" s="10">
        <f>'14'!G26+'14'!L26</f>
        <v>0</v>
      </c>
      <c r="C26" s="9"/>
      <c r="D26" s="10">
        <f t="shared" si="1"/>
        <v>0</v>
      </c>
      <c r="E26" s="9"/>
      <c r="F26" s="6"/>
      <c r="G26" s="10">
        <f t="shared" si="2"/>
        <v>0</v>
      </c>
      <c r="H26" s="9"/>
      <c r="I26" s="9"/>
      <c r="J26" s="9"/>
      <c r="K26" s="10">
        <f t="shared" si="3"/>
        <v>0</v>
      </c>
      <c r="L26" s="10">
        <f t="shared" si="0"/>
        <v>0</v>
      </c>
    </row>
    <row r="27" spans="1:12" ht="15.75" x14ac:dyDescent="0.25">
      <c r="A27" s="7" t="str">
        <f>'1'!A27</f>
        <v>Escarchador para margaritas</v>
      </c>
      <c r="B27" s="10">
        <f>'14'!G27+'14'!L27</f>
        <v>0</v>
      </c>
      <c r="C27" s="9"/>
      <c r="D27" s="10">
        <f t="shared" si="1"/>
        <v>0</v>
      </c>
      <c r="E27" s="9"/>
      <c r="F27" s="6"/>
      <c r="G27" s="10">
        <f t="shared" si="2"/>
        <v>0</v>
      </c>
      <c r="H27" s="9"/>
      <c r="I27" s="9"/>
      <c r="J27" s="9"/>
      <c r="K27" s="10">
        <f t="shared" si="3"/>
        <v>0</v>
      </c>
      <c r="L27" s="10">
        <f t="shared" si="0"/>
        <v>0</v>
      </c>
    </row>
    <row r="28" spans="1:12" ht="15.75" x14ac:dyDescent="0.25">
      <c r="A28" s="7" t="str">
        <f>'1'!A28</f>
        <v>Esponja para escarchador</v>
      </c>
      <c r="B28" s="10">
        <f>'14'!G28+'14'!L28</f>
        <v>0</v>
      </c>
      <c r="C28" s="9"/>
      <c r="D28" s="10">
        <f t="shared" si="1"/>
        <v>0</v>
      </c>
      <c r="E28" s="9"/>
      <c r="F28" s="6"/>
      <c r="G28" s="10">
        <f t="shared" si="2"/>
        <v>0</v>
      </c>
      <c r="H28" s="9"/>
      <c r="I28" s="9"/>
      <c r="J28" s="9"/>
      <c r="K28" s="10">
        <f t="shared" si="3"/>
        <v>0</v>
      </c>
      <c r="L28" s="10">
        <f t="shared" si="0"/>
        <v>0</v>
      </c>
    </row>
    <row r="29" spans="1:12" ht="15.75" x14ac:dyDescent="0.25">
      <c r="A29" s="7" t="str">
        <f>'1'!A29</f>
        <v>Exprimidor naranjas mediano</v>
      </c>
      <c r="B29" s="10">
        <f>'14'!G29+'14'!L29</f>
        <v>0</v>
      </c>
      <c r="C29" s="9"/>
      <c r="D29" s="10">
        <f t="shared" si="1"/>
        <v>0</v>
      </c>
      <c r="E29" s="9"/>
      <c r="F29" s="6"/>
      <c r="G29" s="10">
        <f t="shared" si="2"/>
        <v>0</v>
      </c>
      <c r="H29" s="9"/>
      <c r="I29" s="9"/>
      <c r="J29" s="9"/>
      <c r="K29" s="10">
        <f t="shared" si="3"/>
        <v>0</v>
      </c>
      <c r="L29" s="10">
        <f t="shared" si="0"/>
        <v>0</v>
      </c>
    </row>
    <row r="30" spans="1:12" ht="15.75" x14ac:dyDescent="0.25">
      <c r="A30" s="7" t="str">
        <f>'1'!A30</f>
        <v>Jarra 3807 vallarta 2.25 lts 76 oz</v>
      </c>
      <c r="B30" s="10">
        <f>'14'!G30+'14'!L30</f>
        <v>0</v>
      </c>
      <c r="C30" s="9"/>
      <c r="D30" s="10">
        <f t="shared" si="1"/>
        <v>0</v>
      </c>
      <c r="E30" s="9"/>
      <c r="F30" s="6"/>
      <c r="G30" s="10">
        <f t="shared" si="2"/>
        <v>0</v>
      </c>
      <c r="H30" s="9"/>
      <c r="I30" s="9"/>
      <c r="J30" s="9"/>
      <c r="K30" s="10">
        <f t="shared" si="3"/>
        <v>0</v>
      </c>
      <c r="L30" s="10">
        <f t="shared" si="0"/>
        <v>0</v>
      </c>
    </row>
    <row r="31" spans="1:12" ht="15.75" x14ac:dyDescent="0.25">
      <c r="A31" s="7" t="str">
        <f>'1'!A31</f>
        <v>Jarra 3808 orinoco 1.15 lts 39 oz</v>
      </c>
      <c r="B31" s="10">
        <f>'14'!G31+'14'!L31</f>
        <v>0</v>
      </c>
      <c r="C31" s="9"/>
      <c r="D31" s="10">
        <f t="shared" si="1"/>
        <v>0</v>
      </c>
      <c r="E31" s="9"/>
      <c r="F31" s="6"/>
      <c r="G31" s="10">
        <f t="shared" si="2"/>
        <v>0</v>
      </c>
      <c r="H31" s="9"/>
      <c r="I31" s="9"/>
      <c r="J31" s="9"/>
      <c r="K31" s="10">
        <f t="shared" si="3"/>
        <v>0</v>
      </c>
      <c r="L31" s="10">
        <f t="shared" si="0"/>
        <v>0</v>
      </c>
    </row>
    <row r="32" spans="1:12" ht="15.75" x14ac:dyDescent="0.25">
      <c r="A32" s="7" t="str">
        <f>'1'!A32</f>
        <v>Jigger 1x2 Oz  A. Inox</v>
      </c>
      <c r="B32" s="10">
        <f>'14'!G32+'14'!L32</f>
        <v>0</v>
      </c>
      <c r="C32" s="9"/>
      <c r="D32" s="10">
        <f t="shared" si="1"/>
        <v>0</v>
      </c>
      <c r="E32" s="9"/>
      <c r="F32" s="6"/>
      <c r="G32" s="10">
        <f t="shared" si="2"/>
        <v>0</v>
      </c>
      <c r="H32" s="9"/>
      <c r="I32" s="9"/>
      <c r="J32" s="9"/>
      <c r="K32" s="10">
        <f t="shared" si="3"/>
        <v>0</v>
      </c>
      <c r="L32" s="10">
        <f t="shared" si="0"/>
        <v>0</v>
      </c>
    </row>
    <row r="33" spans="1:12" ht="15.75" x14ac:dyDescent="0.25">
      <c r="A33" s="7" t="str">
        <f>'1'!A33</f>
        <v>Organizador servilletas y popotes</v>
      </c>
      <c r="B33" s="10">
        <f>'14'!G33+'14'!L33</f>
        <v>0</v>
      </c>
      <c r="C33" s="9"/>
      <c r="D33" s="10">
        <f t="shared" si="1"/>
        <v>0</v>
      </c>
      <c r="E33" s="9"/>
      <c r="F33" s="6"/>
      <c r="G33" s="10">
        <f t="shared" si="2"/>
        <v>0</v>
      </c>
      <c r="H33" s="9"/>
      <c r="I33" s="9"/>
      <c r="J33" s="9"/>
      <c r="K33" s="10">
        <f t="shared" si="3"/>
        <v>0</v>
      </c>
      <c r="L33" s="10">
        <f t="shared" si="0"/>
        <v>0</v>
      </c>
    </row>
    <row r="34" spans="1:12" ht="15.75" x14ac:dyDescent="0.25">
      <c r="A34" s="7" t="str">
        <f>'1'!A34</f>
        <v>Picahielo 6 puntas</v>
      </c>
      <c r="B34" s="10">
        <f>'14'!G34+'14'!L34</f>
        <v>0</v>
      </c>
      <c r="C34" s="9"/>
      <c r="D34" s="10">
        <f t="shared" si="1"/>
        <v>0</v>
      </c>
      <c r="E34" s="9"/>
      <c r="F34" s="6"/>
      <c r="G34" s="10">
        <f t="shared" si="2"/>
        <v>0</v>
      </c>
      <c r="H34" s="9"/>
      <c r="I34" s="9"/>
      <c r="J34" s="9"/>
      <c r="K34" s="10">
        <f t="shared" si="3"/>
        <v>0</v>
      </c>
      <c r="L34" s="10">
        <f t="shared" si="0"/>
        <v>0</v>
      </c>
    </row>
    <row r="35" spans="1:12" ht="15.75" x14ac:dyDescent="0.25">
      <c r="A35" s="7" t="str">
        <f>'1'!A35</f>
        <v>Rollo malla/bar table</v>
      </c>
      <c r="B35" s="10">
        <f>'14'!G35+'14'!L35</f>
        <v>0</v>
      </c>
      <c r="C35" s="9"/>
      <c r="D35" s="10">
        <f t="shared" si="1"/>
        <v>0</v>
      </c>
      <c r="E35" s="9"/>
      <c r="F35" s="6"/>
      <c r="G35" s="10">
        <f t="shared" si="2"/>
        <v>0</v>
      </c>
      <c r="H35" s="9"/>
      <c r="I35" s="9"/>
      <c r="J35" s="9"/>
      <c r="K35" s="10">
        <f t="shared" si="3"/>
        <v>0</v>
      </c>
      <c r="L35" s="10">
        <f t="shared" si="0"/>
        <v>0</v>
      </c>
    </row>
    <row r="36" spans="1:12" ht="15.75" x14ac:dyDescent="0.25">
      <c r="A36" s="7" t="str">
        <f>'1'!A36</f>
        <v>Sacacorchos 2 manos</v>
      </c>
      <c r="B36" s="10">
        <f>'14'!G36+'14'!L36</f>
        <v>0</v>
      </c>
      <c r="C36" s="9"/>
      <c r="D36" s="10">
        <f t="shared" si="1"/>
        <v>0</v>
      </c>
      <c r="E36" s="9"/>
      <c r="F36" s="6"/>
      <c r="G36" s="10">
        <f t="shared" si="2"/>
        <v>0</v>
      </c>
      <c r="H36" s="9"/>
      <c r="I36" s="9"/>
      <c r="J36" s="9"/>
      <c r="K36" s="10">
        <f t="shared" si="3"/>
        <v>0</v>
      </c>
      <c r="L36" s="10">
        <f t="shared" si="0"/>
        <v>0</v>
      </c>
    </row>
    <row r="37" spans="1:12" ht="15.75" x14ac:dyDescent="0.25">
      <c r="A37" s="7" t="str">
        <f>'1'!A37</f>
        <v>Tabla picar de plástico 1x30x50 Blanco</v>
      </c>
      <c r="B37" s="10">
        <f>'14'!G37+'14'!L37</f>
        <v>0</v>
      </c>
      <c r="C37" s="9"/>
      <c r="D37" s="10">
        <f t="shared" si="1"/>
        <v>0</v>
      </c>
      <c r="E37" s="9"/>
      <c r="F37" s="6"/>
      <c r="G37" s="10">
        <f t="shared" si="2"/>
        <v>0</v>
      </c>
      <c r="H37" s="9"/>
      <c r="I37" s="9"/>
      <c r="J37" s="9"/>
      <c r="K37" s="10">
        <f t="shared" si="3"/>
        <v>0</v>
      </c>
      <c r="L37" s="10">
        <f t="shared" si="0"/>
        <v>0</v>
      </c>
    </row>
    <row r="38" spans="1:12" ht="15.75" x14ac:dyDescent="0.25">
      <c r="A38" s="7" t="str">
        <f>'1'!A38</f>
        <v>Tarro 5689 cervecero morgan 450 ml 15 oz.</v>
      </c>
      <c r="B38" s="10">
        <f>'14'!G38+'14'!L38</f>
        <v>0</v>
      </c>
      <c r="C38" s="9"/>
      <c r="D38" s="10">
        <f t="shared" si="1"/>
        <v>0</v>
      </c>
      <c r="E38" s="9"/>
      <c r="F38" s="6"/>
      <c r="G38" s="10">
        <f t="shared" si="2"/>
        <v>0</v>
      </c>
      <c r="H38" s="9"/>
      <c r="I38" s="9"/>
      <c r="J38" s="9"/>
      <c r="K38" s="10">
        <f t="shared" si="3"/>
        <v>0</v>
      </c>
      <c r="L38" s="10">
        <f t="shared" si="0"/>
        <v>0</v>
      </c>
    </row>
    <row r="39" spans="1:12" ht="15.75" x14ac:dyDescent="0.25">
      <c r="A39" s="7" t="str">
        <f>'1'!A39</f>
        <v>Tijera portacharola cromada</v>
      </c>
      <c r="B39" s="10">
        <f>'14'!G39+'14'!L39</f>
        <v>0</v>
      </c>
      <c r="C39" s="9"/>
      <c r="D39" s="10">
        <f t="shared" si="1"/>
        <v>0</v>
      </c>
      <c r="E39" s="9"/>
      <c r="F39" s="6"/>
      <c r="G39" s="10">
        <f t="shared" si="2"/>
        <v>0</v>
      </c>
      <c r="H39" s="9"/>
      <c r="I39" s="9"/>
      <c r="J39" s="9"/>
      <c r="K39" s="10">
        <f t="shared" si="3"/>
        <v>0</v>
      </c>
      <c r="L39" s="10">
        <f t="shared" si="0"/>
        <v>0</v>
      </c>
    </row>
    <row r="40" spans="1:12" ht="15.75" x14ac:dyDescent="0.25">
      <c r="A40" s="7" t="str">
        <f>'1'!A40</f>
        <v>Vaso 0972 tequilero 44 ml 1.5 oz</v>
      </c>
      <c r="B40" s="10">
        <f>'14'!G40+'14'!L40</f>
        <v>0</v>
      </c>
      <c r="C40" s="9"/>
      <c r="D40" s="10">
        <f t="shared" si="1"/>
        <v>0</v>
      </c>
      <c r="E40" s="9"/>
      <c r="F40" s="6"/>
      <c r="G40" s="10">
        <f t="shared" si="2"/>
        <v>0</v>
      </c>
      <c r="H40" s="9"/>
      <c r="I40" s="9"/>
      <c r="J40" s="9"/>
      <c r="K40" s="10">
        <f t="shared" si="3"/>
        <v>0</v>
      </c>
      <c r="L40" s="10">
        <f t="shared" si="0"/>
        <v>0</v>
      </c>
    </row>
    <row r="41" spans="1:12" ht="15.75" x14ac:dyDescent="0.25">
      <c r="A41" s="7" t="str">
        <f>'1'!A41</f>
        <v>Vaso 40367 cheiser 5.25 oz. Islande (97 9577a) 5.75</v>
      </c>
      <c r="B41" s="10">
        <f>'14'!G41+'14'!L41</f>
        <v>0</v>
      </c>
      <c r="C41" s="9"/>
      <c r="D41" s="10">
        <f t="shared" si="1"/>
        <v>0</v>
      </c>
      <c r="E41" s="9"/>
      <c r="F41" s="6"/>
      <c r="G41" s="10">
        <f t="shared" si="2"/>
        <v>0</v>
      </c>
      <c r="H41" s="9"/>
      <c r="I41" s="9"/>
      <c r="J41" s="9"/>
      <c r="K41" s="10">
        <f t="shared" si="3"/>
        <v>0</v>
      </c>
      <c r="L41" s="10">
        <f t="shared" si="0"/>
        <v>0</v>
      </c>
    </row>
    <row r="42" spans="1:12" ht="15.75" x14ac:dyDescent="0.25">
      <c r="A42" s="7" t="str">
        <f>'1'!A42</f>
        <v>Vaso 50774 old fashion 6 oz. Princesa</v>
      </c>
      <c r="B42" s="10">
        <f>'14'!G42+'14'!L42</f>
        <v>0</v>
      </c>
      <c r="C42" s="9"/>
      <c r="D42" s="10">
        <f t="shared" si="1"/>
        <v>0</v>
      </c>
      <c r="E42" s="9"/>
      <c r="F42" s="6"/>
      <c r="G42" s="10">
        <f t="shared" si="2"/>
        <v>0</v>
      </c>
      <c r="H42" s="9"/>
      <c r="I42" s="9"/>
      <c r="J42" s="9"/>
      <c r="K42" s="10">
        <f t="shared" si="3"/>
        <v>0</v>
      </c>
      <c r="L42" s="10">
        <f t="shared" si="0"/>
        <v>0</v>
      </c>
    </row>
    <row r="43" spans="1:12" ht="15.75" x14ac:dyDescent="0.25">
      <c r="A43" s="7" t="str">
        <f>'1'!A43</f>
        <v>Vaso 6404 h.b.f.g 350 ml. 11.8 oz.</v>
      </c>
      <c r="B43" s="10">
        <f>'14'!G43+'14'!L43</f>
        <v>0</v>
      </c>
      <c r="C43" s="9"/>
      <c r="D43" s="10">
        <f t="shared" si="1"/>
        <v>0</v>
      </c>
      <c r="E43" s="9"/>
      <c r="F43" s="6"/>
      <c r="G43" s="10">
        <f t="shared" si="2"/>
        <v>0</v>
      </c>
      <c r="H43" s="9"/>
      <c r="I43" s="9"/>
      <c r="J43" s="9"/>
      <c r="K43" s="10">
        <f t="shared" si="3"/>
        <v>0</v>
      </c>
      <c r="L43" s="10">
        <f t="shared" si="0"/>
        <v>0</v>
      </c>
    </row>
    <row r="44" spans="1:12" ht="15.75" x14ac:dyDescent="0.25">
      <c r="A44" s="7" t="str">
        <f>'1'!A44</f>
        <v>Vaso 6621 high ball 350 ml 11.8 oz</v>
      </c>
      <c r="B44" s="10">
        <f>'14'!G44+'14'!L44</f>
        <v>0</v>
      </c>
      <c r="C44" s="9"/>
      <c r="D44" s="10">
        <f t="shared" si="1"/>
        <v>0</v>
      </c>
      <c r="E44" s="9"/>
      <c r="F44" s="6"/>
      <c r="G44" s="10">
        <f t="shared" si="2"/>
        <v>0</v>
      </c>
      <c r="H44" s="9"/>
      <c r="I44" s="9"/>
      <c r="J44" s="9"/>
      <c r="K44" s="10">
        <f t="shared" si="3"/>
        <v>0</v>
      </c>
      <c r="L44" s="10">
        <f t="shared" si="0"/>
        <v>0</v>
      </c>
    </row>
    <row r="45" spans="1:12" ht="15.75" x14ac:dyDescent="0.25">
      <c r="A45" s="7" t="str">
        <f>'1'!A45</f>
        <v>Vaso 6624 agua fg 300 ml 10.2 oz</v>
      </c>
      <c r="B45" s="10">
        <f>'14'!G45+'14'!L45</f>
        <v>0</v>
      </c>
      <c r="C45" s="9"/>
      <c r="D45" s="10">
        <f t="shared" si="1"/>
        <v>0</v>
      </c>
      <c r="E45" s="9"/>
      <c r="F45" s="6"/>
      <c r="G45" s="10">
        <f t="shared" si="2"/>
        <v>0</v>
      </c>
      <c r="H45" s="9"/>
      <c r="I45" s="9"/>
      <c r="J45" s="9"/>
      <c r="K45" s="10">
        <f t="shared" si="3"/>
        <v>0</v>
      </c>
      <c r="L45" s="10">
        <f t="shared" si="0"/>
        <v>0</v>
      </c>
    </row>
    <row r="46" spans="1:12" ht="15.75" x14ac:dyDescent="0.25">
      <c r="A46" s="7" t="str">
        <f>'1'!A46</f>
        <v>Vaso 6714 dof fashion 325 ml 11 oz</v>
      </c>
      <c r="B46" s="10">
        <f>'14'!G46+'14'!L46</f>
        <v>0</v>
      </c>
      <c r="C46" s="9"/>
      <c r="D46" s="10">
        <f t="shared" si="1"/>
        <v>0</v>
      </c>
      <c r="E46" s="9"/>
      <c r="F46" s="6"/>
      <c r="G46" s="10">
        <f t="shared" si="2"/>
        <v>0</v>
      </c>
      <c r="H46" s="9"/>
      <c r="I46" s="9"/>
      <c r="J46" s="9"/>
      <c r="K46" s="10">
        <f t="shared" si="3"/>
        <v>0</v>
      </c>
      <c r="L46" s="10">
        <f t="shared" si="0"/>
        <v>0</v>
      </c>
    </row>
    <row r="47" spans="1:12" ht="15.75" x14ac:dyDescent="0.25">
      <c r="A47" s="7">
        <f>'1'!A47</f>
        <v>0</v>
      </c>
      <c r="B47" s="10">
        <f>'14'!G47+'14'!L47</f>
        <v>0</v>
      </c>
      <c r="C47" s="9"/>
      <c r="D47" s="10">
        <f t="shared" si="1"/>
        <v>0</v>
      </c>
      <c r="E47" s="9"/>
      <c r="F47" s="6"/>
      <c r="G47" s="10">
        <f t="shared" si="2"/>
        <v>0</v>
      </c>
      <c r="H47" s="9"/>
      <c r="I47" s="9"/>
      <c r="J47" s="9"/>
      <c r="K47" s="10">
        <f t="shared" si="3"/>
        <v>0</v>
      </c>
      <c r="L47" s="10">
        <f t="shared" si="0"/>
        <v>0</v>
      </c>
    </row>
    <row r="48" spans="1:12" ht="15.75" x14ac:dyDescent="0.25">
      <c r="A48" s="7">
        <f>'1'!A48</f>
        <v>0</v>
      </c>
      <c r="B48" s="10">
        <f>'14'!G48+'14'!L48</f>
        <v>0</v>
      </c>
      <c r="C48" s="9"/>
      <c r="D48" s="10">
        <f t="shared" si="1"/>
        <v>0</v>
      </c>
      <c r="E48" s="9"/>
      <c r="F48" s="6"/>
      <c r="G48" s="10">
        <f t="shared" si="2"/>
        <v>0</v>
      </c>
      <c r="H48" s="9"/>
      <c r="I48" s="9"/>
      <c r="J48" s="9"/>
      <c r="K48" s="10">
        <f t="shared" si="3"/>
        <v>0</v>
      </c>
      <c r="L48" s="10">
        <f t="shared" si="0"/>
        <v>0</v>
      </c>
    </row>
    <row r="49" spans="1:12" ht="15.75" x14ac:dyDescent="0.25">
      <c r="A49" s="7">
        <f>'1'!A49</f>
        <v>0</v>
      </c>
      <c r="B49" s="10">
        <f>'14'!G49+'14'!L49</f>
        <v>0</v>
      </c>
      <c r="C49" s="9"/>
      <c r="D49" s="10">
        <f t="shared" si="1"/>
        <v>0</v>
      </c>
      <c r="E49" s="9"/>
      <c r="F49" s="6"/>
      <c r="G49" s="10">
        <f t="shared" si="2"/>
        <v>0</v>
      </c>
      <c r="H49" s="9"/>
      <c r="I49" s="9"/>
      <c r="J49" s="9"/>
      <c r="K49" s="10">
        <f t="shared" si="3"/>
        <v>0</v>
      </c>
      <c r="L49" s="10">
        <f t="shared" si="0"/>
        <v>0</v>
      </c>
    </row>
    <row r="50" spans="1:12" ht="15.75" x14ac:dyDescent="0.25">
      <c r="A50" s="7">
        <f>'1'!A50</f>
        <v>0</v>
      </c>
      <c r="B50" s="10">
        <f>'14'!G50+'14'!L50</f>
        <v>0</v>
      </c>
      <c r="C50" s="9"/>
      <c r="D50" s="10">
        <f t="shared" si="1"/>
        <v>0</v>
      </c>
      <c r="E50" s="9"/>
      <c r="F50" s="6"/>
      <c r="G50" s="10">
        <f t="shared" si="2"/>
        <v>0</v>
      </c>
      <c r="H50" s="9"/>
      <c r="I50" s="9"/>
      <c r="J50" s="9"/>
      <c r="K50" s="10">
        <f t="shared" si="3"/>
        <v>0</v>
      </c>
      <c r="L50" s="10">
        <f t="shared" si="0"/>
        <v>0</v>
      </c>
    </row>
    <row r="51" spans="1:12" ht="15.75" x14ac:dyDescent="0.25">
      <c r="A51" s="7">
        <f>'1'!A51</f>
        <v>0</v>
      </c>
      <c r="B51" s="10">
        <f>'14'!G51+'14'!L51</f>
        <v>0</v>
      </c>
      <c r="C51" s="9"/>
      <c r="D51" s="10">
        <f t="shared" si="1"/>
        <v>0</v>
      </c>
      <c r="E51" s="9"/>
      <c r="F51" s="6"/>
      <c r="G51" s="10">
        <f t="shared" si="2"/>
        <v>0</v>
      </c>
      <c r="H51" s="9"/>
      <c r="I51" s="9"/>
      <c r="J51" s="9"/>
      <c r="K51" s="10">
        <f t="shared" si="3"/>
        <v>0</v>
      </c>
      <c r="L51" s="10">
        <f t="shared" si="0"/>
        <v>0</v>
      </c>
    </row>
  </sheetData>
  <sheetProtection password="CEFF" sheet="1" objects="1" scenarios="1"/>
  <mergeCells count="12">
    <mergeCell ref="K3:K4"/>
    <mergeCell ref="L3:L4"/>
    <mergeCell ref="A1:L1"/>
    <mergeCell ref="B2:F2"/>
    <mergeCell ref="A3:A4"/>
    <mergeCell ref="B3:B4"/>
    <mergeCell ref="C3:C4"/>
    <mergeCell ref="D3:D4"/>
    <mergeCell ref="E3:E4"/>
    <mergeCell ref="F3:F4"/>
    <mergeCell ref="G3:G4"/>
    <mergeCell ref="H3:J3"/>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workbookViewId="0">
      <pane ySplit="4" topLeftCell="A5" activePane="bottomLeft" state="frozen"/>
      <selection activeCell="L9" sqref="L9"/>
      <selection pane="bottomLeft" activeCell="K5" sqref="K5"/>
    </sheetView>
  </sheetViews>
  <sheetFormatPr defaultColWidth="11.42578125" defaultRowHeight="15" x14ac:dyDescent="0.25"/>
  <cols>
    <col min="1" max="1" width="50.28515625" bestFit="1" customWidth="1"/>
    <col min="2" max="2" width="13.28515625" bestFit="1" customWidth="1"/>
    <col min="3" max="3" width="10.42578125" bestFit="1" customWidth="1"/>
    <col min="4" max="4" width="12.28515625" bestFit="1" customWidth="1"/>
    <col min="5" max="5" width="9.42578125" bestFit="1" customWidth="1"/>
    <col min="6" max="6" width="16.140625" customWidth="1"/>
    <col min="7" max="7" width="12.28515625" bestFit="1" customWidth="1"/>
    <col min="8" max="10" width="12.7109375" customWidth="1"/>
    <col min="11" max="11" width="13.28515625" bestFit="1" customWidth="1"/>
    <col min="12" max="12" width="12.140625" bestFit="1" customWidth="1"/>
  </cols>
  <sheetData>
    <row r="1" spans="1:12" ht="26.25" x14ac:dyDescent="0.4">
      <c r="A1" s="52" t="s">
        <v>10</v>
      </c>
      <c r="B1" s="53"/>
      <c r="C1" s="53"/>
      <c r="D1" s="53"/>
      <c r="E1" s="53"/>
      <c r="F1" s="53"/>
      <c r="G1" s="53"/>
      <c r="H1" s="53"/>
      <c r="I1" s="53"/>
      <c r="J1" s="53"/>
      <c r="K1" s="53"/>
      <c r="L1" s="54"/>
    </row>
    <row r="2" spans="1:12" ht="21" x14ac:dyDescent="0.35">
      <c r="A2" s="1" t="s">
        <v>6</v>
      </c>
      <c r="B2" s="58" t="str">
        <f>'1'!B2:F2</f>
        <v>Cinépolis VIP Multiplaza Pacific</v>
      </c>
      <c r="C2" s="58"/>
      <c r="D2" s="58"/>
      <c r="E2" s="58"/>
      <c r="F2" s="58"/>
      <c r="G2" s="2"/>
      <c r="H2" s="2" t="s">
        <v>11</v>
      </c>
      <c r="I2" s="4">
        <f>'1'!I2</f>
        <v>2015</v>
      </c>
      <c r="J2" s="2"/>
      <c r="K2" s="2" t="s">
        <v>7</v>
      </c>
      <c r="L2" s="3">
        <v>16</v>
      </c>
    </row>
    <row r="3" spans="1:12" ht="15.75" x14ac:dyDescent="0.25">
      <c r="A3" s="57" t="s">
        <v>9</v>
      </c>
      <c r="B3" s="56" t="s">
        <v>0</v>
      </c>
      <c r="C3" s="56" t="s">
        <v>1</v>
      </c>
      <c r="D3" s="56" t="s">
        <v>2</v>
      </c>
      <c r="E3" s="56" t="s">
        <v>3</v>
      </c>
      <c r="F3" s="56" t="s">
        <v>4</v>
      </c>
      <c r="G3" s="56" t="s">
        <v>5</v>
      </c>
      <c r="H3" s="56" t="s">
        <v>57</v>
      </c>
      <c r="I3" s="56"/>
      <c r="J3" s="56"/>
      <c r="K3" s="56" t="s">
        <v>55</v>
      </c>
      <c r="L3" s="56" t="s">
        <v>56</v>
      </c>
    </row>
    <row r="4" spans="1:12" ht="15.75" customHeight="1" x14ac:dyDescent="0.25">
      <c r="A4" s="57"/>
      <c r="B4" s="56"/>
      <c r="C4" s="56"/>
      <c r="D4" s="56"/>
      <c r="E4" s="56"/>
      <c r="F4" s="56"/>
      <c r="G4" s="56"/>
      <c r="H4" s="11" t="s">
        <v>58</v>
      </c>
      <c r="I4" s="11" t="s">
        <v>60</v>
      </c>
      <c r="J4" s="11" t="s">
        <v>59</v>
      </c>
      <c r="K4" s="56"/>
      <c r="L4" s="56"/>
    </row>
    <row r="5" spans="1:12" ht="15.75" x14ac:dyDescent="0.25">
      <c r="A5" s="7" t="str">
        <f>'1'!A5</f>
        <v xml:space="preserve">Bar caddy condimentero 6 en 1 </v>
      </c>
      <c r="B5" s="10">
        <f>'15'!G5+'15'!L5</f>
        <v>328</v>
      </c>
      <c r="C5" s="9">
        <v>12</v>
      </c>
      <c r="D5" s="10">
        <f>B5+C5</f>
        <v>340</v>
      </c>
      <c r="E5" s="9">
        <v>12</v>
      </c>
      <c r="F5" s="6" t="s">
        <v>111</v>
      </c>
      <c r="G5" s="10">
        <f>D5-E5</f>
        <v>328</v>
      </c>
      <c r="H5" s="9">
        <v>150</v>
      </c>
      <c r="I5" s="9">
        <v>150</v>
      </c>
      <c r="J5" s="9">
        <v>28</v>
      </c>
      <c r="K5" s="10">
        <f>SUM(H5:J5)</f>
        <v>328</v>
      </c>
      <c r="L5" s="10">
        <f t="shared" ref="L5:L51" si="0">K5-G5</f>
        <v>0</v>
      </c>
    </row>
    <row r="6" spans="1:12" ht="15.75" x14ac:dyDescent="0.25">
      <c r="A6" s="7" t="str">
        <f>'1'!A6</f>
        <v>Botella/jugos con vertedor 1 lts</v>
      </c>
      <c r="B6" s="10">
        <f>'15'!G6+'15'!L6</f>
        <v>0</v>
      </c>
      <c r="C6" s="9"/>
      <c r="D6" s="10">
        <f t="shared" ref="D6:D51" si="1">B6+C6</f>
        <v>0</v>
      </c>
      <c r="E6" s="9"/>
      <c r="F6" s="6"/>
      <c r="G6" s="10">
        <f t="shared" ref="G6:G51" si="2">D6-E6</f>
        <v>0</v>
      </c>
      <c r="H6" s="9"/>
      <c r="I6" s="9"/>
      <c r="J6" s="9"/>
      <c r="K6" s="10">
        <f t="shared" ref="K6:K51" si="3">SUM(H6:J6)</f>
        <v>0</v>
      </c>
      <c r="L6" s="10">
        <f t="shared" si="0"/>
        <v>0</v>
      </c>
    </row>
    <row r="7" spans="1:12" ht="15.75" x14ac:dyDescent="0.25">
      <c r="A7" s="7" t="str">
        <f>'1'!A7</f>
        <v>Cepillo lavavasos triple</v>
      </c>
      <c r="B7" s="10">
        <f>'15'!G7+'15'!L7</f>
        <v>0</v>
      </c>
      <c r="C7" s="9"/>
      <c r="D7" s="10">
        <f t="shared" si="1"/>
        <v>0</v>
      </c>
      <c r="E7" s="9"/>
      <c r="F7" s="6"/>
      <c r="G7" s="10">
        <f t="shared" si="2"/>
        <v>0</v>
      </c>
      <c r="H7" s="9"/>
      <c r="I7" s="9"/>
      <c r="J7" s="9"/>
      <c r="K7" s="10">
        <f t="shared" si="3"/>
        <v>0</v>
      </c>
      <c r="L7" s="10">
        <f t="shared" si="0"/>
        <v>0</v>
      </c>
    </row>
    <row r="8" spans="1:12" ht="15.75" x14ac:dyDescent="0.25">
      <c r="A8" s="7" t="str">
        <f>'1'!A8</f>
        <v>Cocktelera grande 3 pzas 30 oz a. Inox</v>
      </c>
      <c r="B8" s="10">
        <f>'15'!G8+'15'!L8</f>
        <v>0</v>
      </c>
      <c r="C8" s="9"/>
      <c r="D8" s="10">
        <f t="shared" si="1"/>
        <v>0</v>
      </c>
      <c r="E8" s="9"/>
      <c r="F8" s="6"/>
      <c r="G8" s="10">
        <f t="shared" si="2"/>
        <v>0</v>
      </c>
      <c r="H8" s="9"/>
      <c r="I8" s="9"/>
      <c r="J8" s="9"/>
      <c r="K8" s="10">
        <f t="shared" si="3"/>
        <v>0</v>
      </c>
      <c r="L8" s="10">
        <f t="shared" si="0"/>
        <v>0</v>
      </c>
    </row>
    <row r="9" spans="1:12" ht="15.75" x14ac:dyDescent="0.25">
      <c r="A9" s="7" t="str">
        <f>'1'!A9</f>
        <v xml:space="preserve">Copa 2020 vino generoso mty 74 ml </v>
      </c>
      <c r="B9" s="10">
        <f>'15'!G9+'15'!L9</f>
        <v>0</v>
      </c>
      <c r="C9" s="9"/>
      <c r="D9" s="10">
        <f t="shared" si="1"/>
        <v>0</v>
      </c>
      <c r="E9" s="9"/>
      <c r="F9" s="6"/>
      <c r="G9" s="10">
        <f t="shared" si="2"/>
        <v>0</v>
      </c>
      <c r="H9" s="9"/>
      <c r="I9" s="9"/>
      <c r="J9" s="9"/>
      <c r="K9" s="10">
        <f t="shared" si="3"/>
        <v>0</v>
      </c>
      <c r="L9" s="10">
        <f t="shared" si="0"/>
        <v>0</v>
      </c>
    </row>
    <row r="10" spans="1:12" ht="15.75" x14ac:dyDescent="0.25">
      <c r="A10" s="7" t="str">
        <f>'1'!A10</f>
        <v>Copa 2025 agua mty 285 ml 9.5 oz</v>
      </c>
      <c r="B10" s="10">
        <f>'15'!G10+'15'!L10</f>
        <v>0</v>
      </c>
      <c r="C10" s="9"/>
      <c r="D10" s="10">
        <f t="shared" si="1"/>
        <v>0</v>
      </c>
      <c r="E10" s="9"/>
      <c r="F10" s="6"/>
      <c r="G10" s="10">
        <f t="shared" si="2"/>
        <v>0</v>
      </c>
      <c r="H10" s="9"/>
      <c r="I10" s="9"/>
      <c r="J10" s="9"/>
      <c r="K10" s="10">
        <f t="shared" si="3"/>
        <v>0</v>
      </c>
      <c r="L10" s="10">
        <f t="shared" si="0"/>
        <v>0</v>
      </c>
    </row>
    <row r="11" spans="1:12" ht="15.75" x14ac:dyDescent="0.25">
      <c r="A11" s="7" t="str">
        <f>'1'!A11</f>
        <v>Copa 22760 cocktail martini 5 oz excalibur</v>
      </c>
      <c r="B11" s="10">
        <f>'15'!G11+'15'!L11</f>
        <v>0</v>
      </c>
      <c r="C11" s="9"/>
      <c r="D11" s="10">
        <f t="shared" si="1"/>
        <v>0</v>
      </c>
      <c r="E11" s="9"/>
      <c r="F11" s="6"/>
      <c r="G11" s="10">
        <f t="shared" si="2"/>
        <v>0</v>
      </c>
      <c r="H11" s="9"/>
      <c r="I11" s="9"/>
      <c r="J11" s="9"/>
      <c r="K11" s="10">
        <f t="shared" si="3"/>
        <v>0</v>
      </c>
      <c r="L11" s="10">
        <f t="shared" si="0"/>
        <v>0</v>
      </c>
    </row>
    <row r="12" spans="1:12" ht="15.75" x14ac:dyDescent="0.25">
      <c r="A12" s="7" t="str">
        <f>'1'!A12</f>
        <v xml:space="preserve">Copa 23876 brandy 50 cl 17 oz. Vaporera </v>
      </c>
      <c r="B12" s="10">
        <f>'15'!G12+'15'!L12</f>
        <v>0</v>
      </c>
      <c r="C12" s="9"/>
      <c r="D12" s="10">
        <f t="shared" si="1"/>
        <v>0</v>
      </c>
      <c r="E12" s="9"/>
      <c r="F12" s="6"/>
      <c r="G12" s="10">
        <f t="shared" si="2"/>
        <v>0</v>
      </c>
      <c r="H12" s="9"/>
      <c r="I12" s="9"/>
      <c r="J12" s="9"/>
      <c r="K12" s="10">
        <f t="shared" si="3"/>
        <v>0</v>
      </c>
      <c r="L12" s="10">
        <f t="shared" si="0"/>
        <v>0</v>
      </c>
    </row>
    <row r="13" spans="1:12" ht="15.75" x14ac:dyDescent="0.25">
      <c r="A13" s="7" t="str">
        <f>'1'!A13</f>
        <v>Copa 2438 brandy mty 130 ml 4.5 oz</v>
      </c>
      <c r="B13" s="10">
        <f>'15'!G13+'15'!L13</f>
        <v>0</v>
      </c>
      <c r="C13" s="9"/>
      <c r="D13" s="10">
        <f t="shared" si="1"/>
        <v>0</v>
      </c>
      <c r="E13" s="9"/>
      <c r="F13" s="6"/>
      <c r="G13" s="10">
        <f t="shared" si="2"/>
        <v>0</v>
      </c>
      <c r="H13" s="9"/>
      <c r="I13" s="9"/>
      <c r="J13" s="9"/>
      <c r="K13" s="10">
        <f t="shared" si="3"/>
        <v>0</v>
      </c>
      <c r="L13" s="10">
        <f t="shared" si="0"/>
        <v>0</v>
      </c>
    </row>
    <row r="14" spans="1:12" ht="15.75" x14ac:dyDescent="0.25">
      <c r="A14" s="7" t="str">
        <f>'1'!A14</f>
        <v>Copa cerveza dortmund 13 oz.</v>
      </c>
      <c r="B14" s="10">
        <f>'15'!G14+'15'!L14</f>
        <v>0</v>
      </c>
      <c r="C14" s="9"/>
      <c r="D14" s="10">
        <f t="shared" si="1"/>
        <v>0</v>
      </c>
      <c r="E14" s="9"/>
      <c r="F14" s="6"/>
      <c r="G14" s="10">
        <f t="shared" si="2"/>
        <v>0</v>
      </c>
      <c r="H14" s="9"/>
      <c r="I14" s="9"/>
      <c r="J14" s="9"/>
      <c r="K14" s="10">
        <f t="shared" si="3"/>
        <v>0</v>
      </c>
      <c r="L14" s="10">
        <f t="shared" si="0"/>
        <v>0</v>
      </c>
    </row>
    <row r="15" spans="1:12" ht="15.75" x14ac:dyDescent="0.25">
      <c r="A15" s="7" t="str">
        <f>'1'!A15</f>
        <v>Copa cogñac degustacion 5 oz</v>
      </c>
      <c r="B15" s="10">
        <f>'15'!G15+'15'!L15</f>
        <v>0</v>
      </c>
      <c r="C15" s="9"/>
      <c r="D15" s="10">
        <f t="shared" si="1"/>
        <v>0</v>
      </c>
      <c r="E15" s="9"/>
      <c r="F15" s="6"/>
      <c r="G15" s="10">
        <f t="shared" si="2"/>
        <v>0</v>
      </c>
      <c r="H15" s="9"/>
      <c r="I15" s="9"/>
      <c r="J15" s="9"/>
      <c r="K15" s="10">
        <f t="shared" si="3"/>
        <v>0</v>
      </c>
      <c r="L15" s="10">
        <f t="shared" si="0"/>
        <v>0</v>
      </c>
    </row>
    <row r="16" spans="1:12" ht="15.75" x14ac:dyDescent="0.25">
      <c r="A16" s="7" t="str">
        <f>'1'!A16</f>
        <v>Copa margarita 12 oz.  Excalibur</v>
      </c>
      <c r="B16" s="10">
        <f>'15'!G16+'15'!L16</f>
        <v>0</v>
      </c>
      <c r="C16" s="9"/>
      <c r="D16" s="10">
        <f t="shared" si="1"/>
        <v>0</v>
      </c>
      <c r="E16" s="9"/>
      <c r="F16" s="6"/>
      <c r="G16" s="10">
        <f t="shared" si="2"/>
        <v>0</v>
      </c>
      <c r="H16" s="9"/>
      <c r="I16" s="9"/>
      <c r="J16" s="9"/>
      <c r="K16" s="10">
        <f t="shared" si="3"/>
        <v>0</v>
      </c>
      <c r="L16" s="10">
        <f t="shared" si="0"/>
        <v>0</v>
      </c>
    </row>
    <row r="17" spans="1:12" ht="15.75" x14ac:dyDescent="0.25">
      <c r="A17" s="7" t="str">
        <f>'1'!A17</f>
        <v>Copa vino blanco savoie  5 oz.</v>
      </c>
      <c r="B17" s="10">
        <f>'15'!G17+'15'!L17</f>
        <v>0</v>
      </c>
      <c r="C17" s="9"/>
      <c r="D17" s="10">
        <f t="shared" si="1"/>
        <v>0</v>
      </c>
      <c r="E17" s="9"/>
      <c r="F17" s="6"/>
      <c r="G17" s="10">
        <f t="shared" si="2"/>
        <v>0</v>
      </c>
      <c r="H17" s="9"/>
      <c r="I17" s="9"/>
      <c r="J17" s="9"/>
      <c r="K17" s="10">
        <f t="shared" si="3"/>
        <v>0</v>
      </c>
      <c r="L17" s="10">
        <f t="shared" si="0"/>
        <v>0</v>
      </c>
    </row>
    <row r="18" spans="1:12" ht="15.75" x14ac:dyDescent="0.25">
      <c r="A18" s="7" t="str">
        <f>'1'!A18</f>
        <v>Copa vino tinto savoie 8 oz.</v>
      </c>
      <c r="B18" s="10">
        <f>'15'!G18+'15'!L18</f>
        <v>0</v>
      </c>
      <c r="C18" s="9"/>
      <c r="D18" s="10">
        <f t="shared" si="1"/>
        <v>0</v>
      </c>
      <c r="E18" s="9"/>
      <c r="F18" s="6"/>
      <c r="G18" s="10">
        <f t="shared" si="2"/>
        <v>0</v>
      </c>
      <c r="H18" s="9"/>
      <c r="I18" s="9"/>
      <c r="J18" s="9"/>
      <c r="K18" s="10">
        <f t="shared" si="3"/>
        <v>0</v>
      </c>
      <c r="L18" s="10">
        <f t="shared" si="0"/>
        <v>0</v>
      </c>
    </row>
    <row r="19" spans="1:12" ht="15.75" x14ac:dyDescent="0.25">
      <c r="A19" s="7" t="str">
        <f>'1'!A19</f>
        <v>Cuchara para cantina a inox</v>
      </c>
      <c r="B19" s="10">
        <f>'15'!G19+'15'!L19</f>
        <v>0</v>
      </c>
      <c r="C19" s="9"/>
      <c r="D19" s="10">
        <f t="shared" si="1"/>
        <v>0</v>
      </c>
      <c r="E19" s="9"/>
      <c r="F19" s="6"/>
      <c r="G19" s="10">
        <f t="shared" si="2"/>
        <v>0</v>
      </c>
      <c r="H19" s="9"/>
      <c r="I19" s="9"/>
      <c r="J19" s="9"/>
      <c r="K19" s="10">
        <f t="shared" si="3"/>
        <v>0</v>
      </c>
      <c r="L19" s="10">
        <f t="shared" si="0"/>
        <v>0</v>
      </c>
    </row>
    <row r="20" spans="1:12" ht="15.75" x14ac:dyDescent="0.25">
      <c r="A20" s="7" t="str">
        <f>'1'!A20</f>
        <v>Cucharon para hielo 24.1 cms a inox</v>
      </c>
      <c r="B20" s="10">
        <f>'15'!G20+'15'!L20</f>
        <v>0</v>
      </c>
      <c r="C20" s="9"/>
      <c r="D20" s="10">
        <f t="shared" si="1"/>
        <v>0</v>
      </c>
      <c r="E20" s="9"/>
      <c r="F20" s="6"/>
      <c r="G20" s="10">
        <f t="shared" si="2"/>
        <v>0</v>
      </c>
      <c r="H20" s="9"/>
      <c r="I20" s="9"/>
      <c r="J20" s="9"/>
      <c r="K20" s="10">
        <f t="shared" si="3"/>
        <v>0</v>
      </c>
      <c r="L20" s="10">
        <f t="shared" si="0"/>
        <v>0</v>
      </c>
    </row>
    <row r="21" spans="1:12" ht="15.75" x14ac:dyDescent="0.25">
      <c r="A21" s="7" t="str">
        <f>'1'!A21</f>
        <v xml:space="preserve">Cuchillo chef 8" </v>
      </c>
      <c r="B21" s="10">
        <f>'15'!G21+'15'!L21</f>
        <v>0</v>
      </c>
      <c r="C21" s="9"/>
      <c r="D21" s="10">
        <f t="shared" si="1"/>
        <v>0</v>
      </c>
      <c r="E21" s="9"/>
      <c r="F21" s="6"/>
      <c r="G21" s="10">
        <f t="shared" si="2"/>
        <v>0</v>
      </c>
      <c r="H21" s="9"/>
      <c r="I21" s="9"/>
      <c r="J21" s="9"/>
      <c r="K21" s="10">
        <f t="shared" si="3"/>
        <v>0</v>
      </c>
      <c r="L21" s="10">
        <f t="shared" si="0"/>
        <v>0</v>
      </c>
    </row>
    <row r="22" spans="1:12" ht="15.75" x14ac:dyDescent="0.25">
      <c r="A22" s="7" t="str">
        <f>'1'!A22</f>
        <v>Cuchillo mondador 4"</v>
      </c>
      <c r="B22" s="10">
        <f>'15'!G22+'15'!L22</f>
        <v>0</v>
      </c>
      <c r="C22" s="9"/>
      <c r="D22" s="10">
        <f t="shared" si="1"/>
        <v>0</v>
      </c>
      <c r="E22" s="9"/>
      <c r="F22" s="6"/>
      <c r="G22" s="10">
        <f t="shared" si="2"/>
        <v>0</v>
      </c>
      <c r="H22" s="9"/>
      <c r="I22" s="9"/>
      <c r="J22" s="9"/>
      <c r="K22" s="10">
        <f t="shared" si="3"/>
        <v>0</v>
      </c>
      <c r="L22" s="10">
        <f t="shared" si="0"/>
        <v>0</v>
      </c>
    </row>
    <row r="23" spans="1:12" ht="15.75" x14ac:dyDescent="0.25">
      <c r="A23" s="7" t="str">
        <f>'1'!A23</f>
        <v>Charola antiderrapante 44x59 cms.</v>
      </c>
      <c r="B23" s="10">
        <f>'15'!G23+'15'!L23</f>
        <v>0</v>
      </c>
      <c r="C23" s="9"/>
      <c r="D23" s="10">
        <f t="shared" si="1"/>
        <v>0</v>
      </c>
      <c r="E23" s="9"/>
      <c r="F23" s="6"/>
      <c r="G23" s="10">
        <f t="shared" si="2"/>
        <v>0</v>
      </c>
      <c r="H23" s="9"/>
      <c r="I23" s="9"/>
      <c r="J23" s="9"/>
      <c r="K23" s="10">
        <f t="shared" si="3"/>
        <v>0</v>
      </c>
      <c r="L23" s="10">
        <f t="shared" si="0"/>
        <v>0</v>
      </c>
    </row>
    <row r="24" spans="1:12" ht="15.75" x14ac:dyDescent="0.25">
      <c r="A24" s="7" t="str">
        <f>'1'!A24</f>
        <v>Charola redonda antiderrapante 40 cms</v>
      </c>
      <c r="B24" s="10">
        <f>'15'!G24+'15'!L24</f>
        <v>0</v>
      </c>
      <c r="C24" s="9"/>
      <c r="D24" s="10">
        <f t="shared" si="1"/>
        <v>0</v>
      </c>
      <c r="E24" s="9"/>
      <c r="F24" s="6"/>
      <c r="G24" s="10">
        <f t="shared" si="2"/>
        <v>0</v>
      </c>
      <c r="H24" s="9"/>
      <c r="I24" s="9"/>
      <c r="J24" s="9"/>
      <c r="K24" s="10">
        <f t="shared" si="3"/>
        <v>0</v>
      </c>
      <c r="L24" s="10">
        <f t="shared" si="0"/>
        <v>0</v>
      </c>
    </row>
    <row r="25" spans="1:12" ht="15.75" x14ac:dyDescent="0.25">
      <c r="A25" s="7" t="str">
        <f>'1'!A25</f>
        <v>Dispensador plastico transparente de 12 oz..</v>
      </c>
      <c r="B25" s="10">
        <f>'15'!G25+'15'!L25</f>
        <v>0</v>
      </c>
      <c r="C25" s="9"/>
      <c r="D25" s="10">
        <f t="shared" si="1"/>
        <v>0</v>
      </c>
      <c r="E25" s="9"/>
      <c r="F25" s="6"/>
      <c r="G25" s="10">
        <f t="shared" si="2"/>
        <v>0</v>
      </c>
      <c r="H25" s="9"/>
      <c r="I25" s="9"/>
      <c r="J25" s="9"/>
      <c r="K25" s="10">
        <f t="shared" si="3"/>
        <v>0</v>
      </c>
      <c r="L25" s="10">
        <f t="shared" si="0"/>
        <v>0</v>
      </c>
    </row>
    <row r="26" spans="1:12" ht="15.75" x14ac:dyDescent="0.25">
      <c r="A26" s="7" t="str">
        <f>'1'!A26</f>
        <v>Drenador de plastico para bar</v>
      </c>
      <c r="B26" s="10">
        <f>'15'!G26+'15'!L26</f>
        <v>0</v>
      </c>
      <c r="C26" s="9"/>
      <c r="D26" s="10">
        <f t="shared" si="1"/>
        <v>0</v>
      </c>
      <c r="E26" s="9"/>
      <c r="F26" s="6"/>
      <c r="G26" s="10">
        <f t="shared" si="2"/>
        <v>0</v>
      </c>
      <c r="H26" s="9"/>
      <c r="I26" s="9"/>
      <c r="J26" s="9"/>
      <c r="K26" s="10">
        <f t="shared" si="3"/>
        <v>0</v>
      </c>
      <c r="L26" s="10">
        <f t="shared" si="0"/>
        <v>0</v>
      </c>
    </row>
    <row r="27" spans="1:12" ht="15.75" x14ac:dyDescent="0.25">
      <c r="A27" s="7" t="str">
        <f>'1'!A27</f>
        <v>Escarchador para margaritas</v>
      </c>
      <c r="B27" s="10">
        <f>'15'!G27+'15'!L27</f>
        <v>0</v>
      </c>
      <c r="C27" s="9"/>
      <c r="D27" s="10">
        <f t="shared" si="1"/>
        <v>0</v>
      </c>
      <c r="E27" s="9"/>
      <c r="F27" s="6"/>
      <c r="G27" s="10">
        <f t="shared" si="2"/>
        <v>0</v>
      </c>
      <c r="H27" s="9"/>
      <c r="I27" s="9"/>
      <c r="J27" s="9"/>
      <c r="K27" s="10">
        <f t="shared" si="3"/>
        <v>0</v>
      </c>
      <c r="L27" s="10">
        <f t="shared" si="0"/>
        <v>0</v>
      </c>
    </row>
    <row r="28" spans="1:12" ht="15.75" x14ac:dyDescent="0.25">
      <c r="A28" s="7" t="str">
        <f>'1'!A28</f>
        <v>Esponja para escarchador</v>
      </c>
      <c r="B28" s="10">
        <f>'15'!G28+'15'!L28</f>
        <v>0</v>
      </c>
      <c r="C28" s="9"/>
      <c r="D28" s="10">
        <f t="shared" si="1"/>
        <v>0</v>
      </c>
      <c r="E28" s="9"/>
      <c r="F28" s="6"/>
      <c r="G28" s="10">
        <f t="shared" si="2"/>
        <v>0</v>
      </c>
      <c r="H28" s="9"/>
      <c r="I28" s="9"/>
      <c r="J28" s="9"/>
      <c r="K28" s="10">
        <f t="shared" si="3"/>
        <v>0</v>
      </c>
      <c r="L28" s="10">
        <f t="shared" si="0"/>
        <v>0</v>
      </c>
    </row>
    <row r="29" spans="1:12" ht="15.75" x14ac:dyDescent="0.25">
      <c r="A29" s="7" t="str">
        <f>'1'!A29</f>
        <v>Exprimidor naranjas mediano</v>
      </c>
      <c r="B29" s="10">
        <f>'15'!G29+'15'!L29</f>
        <v>0</v>
      </c>
      <c r="C29" s="9"/>
      <c r="D29" s="10">
        <f t="shared" si="1"/>
        <v>0</v>
      </c>
      <c r="E29" s="9"/>
      <c r="F29" s="6"/>
      <c r="G29" s="10">
        <f t="shared" si="2"/>
        <v>0</v>
      </c>
      <c r="H29" s="9"/>
      <c r="I29" s="9"/>
      <c r="J29" s="9"/>
      <c r="K29" s="10">
        <f t="shared" si="3"/>
        <v>0</v>
      </c>
      <c r="L29" s="10">
        <f t="shared" si="0"/>
        <v>0</v>
      </c>
    </row>
    <row r="30" spans="1:12" ht="15.75" x14ac:dyDescent="0.25">
      <c r="A30" s="7" t="str">
        <f>'1'!A30</f>
        <v>Jarra 3807 vallarta 2.25 lts 76 oz</v>
      </c>
      <c r="B30" s="10">
        <f>'15'!G30+'15'!L30</f>
        <v>0</v>
      </c>
      <c r="C30" s="9"/>
      <c r="D30" s="10">
        <f t="shared" si="1"/>
        <v>0</v>
      </c>
      <c r="E30" s="9"/>
      <c r="F30" s="6"/>
      <c r="G30" s="10">
        <f t="shared" si="2"/>
        <v>0</v>
      </c>
      <c r="H30" s="9"/>
      <c r="I30" s="9"/>
      <c r="J30" s="9"/>
      <c r="K30" s="10">
        <f t="shared" si="3"/>
        <v>0</v>
      </c>
      <c r="L30" s="10">
        <f t="shared" si="0"/>
        <v>0</v>
      </c>
    </row>
    <row r="31" spans="1:12" ht="15.75" x14ac:dyDescent="0.25">
      <c r="A31" s="7" t="str">
        <f>'1'!A31</f>
        <v>Jarra 3808 orinoco 1.15 lts 39 oz</v>
      </c>
      <c r="B31" s="10">
        <f>'15'!G31+'15'!L31</f>
        <v>0</v>
      </c>
      <c r="C31" s="9"/>
      <c r="D31" s="10">
        <f t="shared" si="1"/>
        <v>0</v>
      </c>
      <c r="E31" s="9"/>
      <c r="F31" s="6"/>
      <c r="G31" s="10">
        <f t="shared" si="2"/>
        <v>0</v>
      </c>
      <c r="H31" s="9"/>
      <c r="I31" s="9"/>
      <c r="J31" s="9"/>
      <c r="K31" s="10">
        <f t="shared" si="3"/>
        <v>0</v>
      </c>
      <c r="L31" s="10">
        <f t="shared" si="0"/>
        <v>0</v>
      </c>
    </row>
    <row r="32" spans="1:12" ht="15.75" x14ac:dyDescent="0.25">
      <c r="A32" s="7" t="str">
        <f>'1'!A32</f>
        <v>Jigger 1x2 Oz  A. Inox</v>
      </c>
      <c r="B32" s="10">
        <f>'15'!G32+'15'!L32</f>
        <v>0</v>
      </c>
      <c r="C32" s="9"/>
      <c r="D32" s="10">
        <f t="shared" si="1"/>
        <v>0</v>
      </c>
      <c r="E32" s="9"/>
      <c r="F32" s="6"/>
      <c r="G32" s="10">
        <f t="shared" si="2"/>
        <v>0</v>
      </c>
      <c r="H32" s="9"/>
      <c r="I32" s="9"/>
      <c r="J32" s="9"/>
      <c r="K32" s="10">
        <f t="shared" si="3"/>
        <v>0</v>
      </c>
      <c r="L32" s="10">
        <f t="shared" si="0"/>
        <v>0</v>
      </c>
    </row>
    <row r="33" spans="1:12" ht="15.75" x14ac:dyDescent="0.25">
      <c r="A33" s="7" t="str">
        <f>'1'!A33</f>
        <v>Organizador servilletas y popotes</v>
      </c>
      <c r="B33" s="10">
        <f>'15'!G33+'15'!L33</f>
        <v>0</v>
      </c>
      <c r="C33" s="9"/>
      <c r="D33" s="10">
        <f t="shared" si="1"/>
        <v>0</v>
      </c>
      <c r="E33" s="9"/>
      <c r="F33" s="6"/>
      <c r="G33" s="10">
        <f t="shared" si="2"/>
        <v>0</v>
      </c>
      <c r="H33" s="9"/>
      <c r="I33" s="9"/>
      <c r="J33" s="9"/>
      <c r="K33" s="10">
        <f t="shared" si="3"/>
        <v>0</v>
      </c>
      <c r="L33" s="10">
        <f t="shared" si="0"/>
        <v>0</v>
      </c>
    </row>
    <row r="34" spans="1:12" ht="15.75" x14ac:dyDescent="0.25">
      <c r="A34" s="7" t="str">
        <f>'1'!A34</f>
        <v>Picahielo 6 puntas</v>
      </c>
      <c r="B34" s="10">
        <f>'15'!G34+'15'!L34</f>
        <v>0</v>
      </c>
      <c r="C34" s="9"/>
      <c r="D34" s="10">
        <f t="shared" si="1"/>
        <v>0</v>
      </c>
      <c r="E34" s="9"/>
      <c r="F34" s="6"/>
      <c r="G34" s="10">
        <f t="shared" si="2"/>
        <v>0</v>
      </c>
      <c r="H34" s="9"/>
      <c r="I34" s="9"/>
      <c r="J34" s="9"/>
      <c r="K34" s="10">
        <f t="shared" si="3"/>
        <v>0</v>
      </c>
      <c r="L34" s="10">
        <f t="shared" si="0"/>
        <v>0</v>
      </c>
    </row>
    <row r="35" spans="1:12" ht="15.75" x14ac:dyDescent="0.25">
      <c r="A35" s="7" t="str">
        <f>'1'!A35</f>
        <v>Rollo malla/bar table</v>
      </c>
      <c r="B35" s="10">
        <f>'15'!G35+'15'!L35</f>
        <v>0</v>
      </c>
      <c r="C35" s="9"/>
      <c r="D35" s="10">
        <f t="shared" si="1"/>
        <v>0</v>
      </c>
      <c r="E35" s="9"/>
      <c r="F35" s="6"/>
      <c r="G35" s="10">
        <f t="shared" si="2"/>
        <v>0</v>
      </c>
      <c r="H35" s="9"/>
      <c r="I35" s="9"/>
      <c r="J35" s="9"/>
      <c r="K35" s="10">
        <f t="shared" si="3"/>
        <v>0</v>
      </c>
      <c r="L35" s="10">
        <f t="shared" si="0"/>
        <v>0</v>
      </c>
    </row>
    <row r="36" spans="1:12" ht="15.75" x14ac:dyDescent="0.25">
      <c r="A36" s="7" t="str">
        <f>'1'!A36</f>
        <v>Sacacorchos 2 manos</v>
      </c>
      <c r="B36" s="10">
        <f>'15'!G36+'15'!L36</f>
        <v>0</v>
      </c>
      <c r="C36" s="9"/>
      <c r="D36" s="10">
        <f t="shared" si="1"/>
        <v>0</v>
      </c>
      <c r="E36" s="9"/>
      <c r="F36" s="6"/>
      <c r="G36" s="10">
        <f t="shared" si="2"/>
        <v>0</v>
      </c>
      <c r="H36" s="9"/>
      <c r="I36" s="9"/>
      <c r="J36" s="9"/>
      <c r="K36" s="10">
        <f t="shared" si="3"/>
        <v>0</v>
      </c>
      <c r="L36" s="10">
        <f t="shared" si="0"/>
        <v>0</v>
      </c>
    </row>
    <row r="37" spans="1:12" ht="15.75" x14ac:dyDescent="0.25">
      <c r="A37" s="7" t="str">
        <f>'1'!A37</f>
        <v>Tabla picar de plástico 1x30x50 Blanco</v>
      </c>
      <c r="B37" s="10">
        <f>'15'!G37+'15'!L37</f>
        <v>0</v>
      </c>
      <c r="C37" s="9"/>
      <c r="D37" s="10">
        <f t="shared" si="1"/>
        <v>0</v>
      </c>
      <c r="E37" s="9"/>
      <c r="F37" s="6"/>
      <c r="G37" s="10">
        <f t="shared" si="2"/>
        <v>0</v>
      </c>
      <c r="H37" s="9"/>
      <c r="I37" s="9"/>
      <c r="J37" s="9"/>
      <c r="K37" s="10">
        <f t="shared" si="3"/>
        <v>0</v>
      </c>
      <c r="L37" s="10">
        <f t="shared" si="0"/>
        <v>0</v>
      </c>
    </row>
    <row r="38" spans="1:12" ht="15.75" x14ac:dyDescent="0.25">
      <c r="A38" s="7" t="str">
        <f>'1'!A38</f>
        <v>Tarro 5689 cervecero morgan 450 ml 15 oz.</v>
      </c>
      <c r="B38" s="10">
        <f>'15'!G38+'15'!L38</f>
        <v>0</v>
      </c>
      <c r="C38" s="9"/>
      <c r="D38" s="10">
        <f t="shared" si="1"/>
        <v>0</v>
      </c>
      <c r="E38" s="9"/>
      <c r="F38" s="6"/>
      <c r="G38" s="10">
        <f t="shared" si="2"/>
        <v>0</v>
      </c>
      <c r="H38" s="9"/>
      <c r="I38" s="9"/>
      <c r="J38" s="9"/>
      <c r="K38" s="10">
        <f t="shared" si="3"/>
        <v>0</v>
      </c>
      <c r="L38" s="10">
        <f t="shared" si="0"/>
        <v>0</v>
      </c>
    </row>
    <row r="39" spans="1:12" ht="15.75" x14ac:dyDescent="0.25">
      <c r="A39" s="7" t="str">
        <f>'1'!A39</f>
        <v>Tijera portacharola cromada</v>
      </c>
      <c r="B39" s="10">
        <f>'15'!G39+'15'!L39</f>
        <v>0</v>
      </c>
      <c r="C39" s="9"/>
      <c r="D39" s="10">
        <f t="shared" si="1"/>
        <v>0</v>
      </c>
      <c r="E39" s="9"/>
      <c r="F39" s="6"/>
      <c r="G39" s="10">
        <f t="shared" si="2"/>
        <v>0</v>
      </c>
      <c r="H39" s="9"/>
      <c r="I39" s="9"/>
      <c r="J39" s="9"/>
      <c r="K39" s="10">
        <f t="shared" si="3"/>
        <v>0</v>
      </c>
      <c r="L39" s="10">
        <f t="shared" si="0"/>
        <v>0</v>
      </c>
    </row>
    <row r="40" spans="1:12" ht="15.75" x14ac:dyDescent="0.25">
      <c r="A40" s="7" t="str">
        <f>'1'!A40</f>
        <v>Vaso 0972 tequilero 44 ml 1.5 oz</v>
      </c>
      <c r="B40" s="10">
        <f>'15'!G40+'15'!L40</f>
        <v>0</v>
      </c>
      <c r="C40" s="9"/>
      <c r="D40" s="10">
        <f t="shared" si="1"/>
        <v>0</v>
      </c>
      <c r="E40" s="9"/>
      <c r="F40" s="6"/>
      <c r="G40" s="10">
        <f t="shared" si="2"/>
        <v>0</v>
      </c>
      <c r="H40" s="9"/>
      <c r="I40" s="9"/>
      <c r="J40" s="9"/>
      <c r="K40" s="10">
        <f t="shared" si="3"/>
        <v>0</v>
      </c>
      <c r="L40" s="10">
        <f t="shared" si="0"/>
        <v>0</v>
      </c>
    </row>
    <row r="41" spans="1:12" ht="15.75" x14ac:dyDescent="0.25">
      <c r="A41" s="7" t="str">
        <f>'1'!A41</f>
        <v>Vaso 40367 cheiser 5.25 oz. Islande (97 9577a) 5.75</v>
      </c>
      <c r="B41" s="10">
        <f>'15'!G41+'15'!L41</f>
        <v>0</v>
      </c>
      <c r="C41" s="9"/>
      <c r="D41" s="10">
        <f t="shared" si="1"/>
        <v>0</v>
      </c>
      <c r="E41" s="9"/>
      <c r="F41" s="6"/>
      <c r="G41" s="10">
        <f t="shared" si="2"/>
        <v>0</v>
      </c>
      <c r="H41" s="9"/>
      <c r="I41" s="9"/>
      <c r="J41" s="9"/>
      <c r="K41" s="10">
        <f t="shared" si="3"/>
        <v>0</v>
      </c>
      <c r="L41" s="10">
        <f t="shared" si="0"/>
        <v>0</v>
      </c>
    </row>
    <row r="42" spans="1:12" ht="15.75" x14ac:dyDescent="0.25">
      <c r="A42" s="7" t="str">
        <f>'1'!A42</f>
        <v>Vaso 50774 old fashion 6 oz. Princesa</v>
      </c>
      <c r="B42" s="10">
        <f>'15'!G42+'15'!L42</f>
        <v>0</v>
      </c>
      <c r="C42" s="9"/>
      <c r="D42" s="10">
        <f t="shared" si="1"/>
        <v>0</v>
      </c>
      <c r="E42" s="9"/>
      <c r="F42" s="6"/>
      <c r="G42" s="10">
        <f t="shared" si="2"/>
        <v>0</v>
      </c>
      <c r="H42" s="9"/>
      <c r="I42" s="9"/>
      <c r="J42" s="9"/>
      <c r="K42" s="10">
        <f t="shared" si="3"/>
        <v>0</v>
      </c>
      <c r="L42" s="10">
        <f t="shared" si="0"/>
        <v>0</v>
      </c>
    </row>
    <row r="43" spans="1:12" ht="15.75" x14ac:dyDescent="0.25">
      <c r="A43" s="7" t="str">
        <f>'1'!A43</f>
        <v>Vaso 6404 h.b.f.g 350 ml. 11.8 oz.</v>
      </c>
      <c r="B43" s="10">
        <f>'15'!G43+'15'!L43</f>
        <v>0</v>
      </c>
      <c r="C43" s="9"/>
      <c r="D43" s="10">
        <f t="shared" si="1"/>
        <v>0</v>
      </c>
      <c r="E43" s="9"/>
      <c r="F43" s="6"/>
      <c r="G43" s="10">
        <f t="shared" si="2"/>
        <v>0</v>
      </c>
      <c r="H43" s="9"/>
      <c r="I43" s="9"/>
      <c r="J43" s="9"/>
      <c r="K43" s="10">
        <f t="shared" si="3"/>
        <v>0</v>
      </c>
      <c r="L43" s="10">
        <f t="shared" si="0"/>
        <v>0</v>
      </c>
    </row>
    <row r="44" spans="1:12" ht="15.75" x14ac:dyDescent="0.25">
      <c r="A44" s="7" t="str">
        <f>'1'!A44</f>
        <v>Vaso 6621 high ball 350 ml 11.8 oz</v>
      </c>
      <c r="B44" s="10">
        <f>'15'!G44+'15'!L44</f>
        <v>0</v>
      </c>
      <c r="C44" s="9"/>
      <c r="D44" s="10">
        <f t="shared" si="1"/>
        <v>0</v>
      </c>
      <c r="E44" s="9"/>
      <c r="F44" s="6"/>
      <c r="G44" s="10">
        <f t="shared" si="2"/>
        <v>0</v>
      </c>
      <c r="H44" s="9"/>
      <c r="I44" s="9"/>
      <c r="J44" s="9"/>
      <c r="K44" s="10">
        <f t="shared" si="3"/>
        <v>0</v>
      </c>
      <c r="L44" s="10">
        <f t="shared" si="0"/>
        <v>0</v>
      </c>
    </row>
    <row r="45" spans="1:12" ht="15.75" x14ac:dyDescent="0.25">
      <c r="A45" s="7" t="str">
        <f>'1'!A45</f>
        <v>Vaso 6624 agua fg 300 ml 10.2 oz</v>
      </c>
      <c r="B45" s="10">
        <f>'15'!G45+'15'!L45</f>
        <v>0</v>
      </c>
      <c r="C45" s="9"/>
      <c r="D45" s="10">
        <f t="shared" si="1"/>
        <v>0</v>
      </c>
      <c r="E45" s="9"/>
      <c r="F45" s="6"/>
      <c r="G45" s="10">
        <f t="shared" si="2"/>
        <v>0</v>
      </c>
      <c r="H45" s="9"/>
      <c r="I45" s="9"/>
      <c r="J45" s="9"/>
      <c r="K45" s="10">
        <f t="shared" si="3"/>
        <v>0</v>
      </c>
      <c r="L45" s="10">
        <f t="shared" si="0"/>
        <v>0</v>
      </c>
    </row>
    <row r="46" spans="1:12" ht="15.75" x14ac:dyDescent="0.25">
      <c r="A46" s="7" t="str">
        <f>'1'!A46</f>
        <v>Vaso 6714 dof fashion 325 ml 11 oz</v>
      </c>
      <c r="B46" s="10">
        <f>'15'!G46+'15'!L46</f>
        <v>0</v>
      </c>
      <c r="C46" s="9"/>
      <c r="D46" s="10">
        <f t="shared" si="1"/>
        <v>0</v>
      </c>
      <c r="E46" s="9"/>
      <c r="F46" s="6"/>
      <c r="G46" s="10">
        <f t="shared" si="2"/>
        <v>0</v>
      </c>
      <c r="H46" s="9"/>
      <c r="I46" s="9"/>
      <c r="J46" s="9"/>
      <c r="K46" s="10">
        <f t="shared" si="3"/>
        <v>0</v>
      </c>
      <c r="L46" s="10">
        <f t="shared" si="0"/>
        <v>0</v>
      </c>
    </row>
    <row r="47" spans="1:12" ht="15.75" x14ac:dyDescent="0.25">
      <c r="A47" s="7">
        <f>'1'!A47</f>
        <v>0</v>
      </c>
      <c r="B47" s="10">
        <f>'15'!G47+'15'!L47</f>
        <v>0</v>
      </c>
      <c r="C47" s="9"/>
      <c r="D47" s="10">
        <f t="shared" si="1"/>
        <v>0</v>
      </c>
      <c r="E47" s="9"/>
      <c r="F47" s="6"/>
      <c r="G47" s="10">
        <f t="shared" si="2"/>
        <v>0</v>
      </c>
      <c r="H47" s="9"/>
      <c r="I47" s="9"/>
      <c r="J47" s="9"/>
      <c r="K47" s="10">
        <f t="shared" si="3"/>
        <v>0</v>
      </c>
      <c r="L47" s="10">
        <f t="shared" si="0"/>
        <v>0</v>
      </c>
    </row>
    <row r="48" spans="1:12" ht="15.75" x14ac:dyDescent="0.25">
      <c r="A48" s="7">
        <f>'1'!A48</f>
        <v>0</v>
      </c>
      <c r="B48" s="10">
        <f>'15'!G48+'15'!L48</f>
        <v>0</v>
      </c>
      <c r="C48" s="9"/>
      <c r="D48" s="10">
        <f t="shared" si="1"/>
        <v>0</v>
      </c>
      <c r="E48" s="9"/>
      <c r="F48" s="6"/>
      <c r="G48" s="10">
        <f t="shared" si="2"/>
        <v>0</v>
      </c>
      <c r="H48" s="9"/>
      <c r="I48" s="9"/>
      <c r="J48" s="9"/>
      <c r="K48" s="10">
        <f t="shared" si="3"/>
        <v>0</v>
      </c>
      <c r="L48" s="10">
        <f t="shared" si="0"/>
        <v>0</v>
      </c>
    </row>
    <row r="49" spans="1:12" ht="15.75" x14ac:dyDescent="0.25">
      <c r="A49" s="7">
        <f>'1'!A49</f>
        <v>0</v>
      </c>
      <c r="B49" s="10">
        <f>'15'!G49+'15'!L49</f>
        <v>0</v>
      </c>
      <c r="C49" s="9"/>
      <c r="D49" s="10">
        <f t="shared" si="1"/>
        <v>0</v>
      </c>
      <c r="E49" s="9"/>
      <c r="F49" s="6"/>
      <c r="G49" s="10">
        <f t="shared" si="2"/>
        <v>0</v>
      </c>
      <c r="H49" s="9"/>
      <c r="I49" s="9"/>
      <c r="J49" s="9"/>
      <c r="K49" s="10">
        <f t="shared" si="3"/>
        <v>0</v>
      </c>
      <c r="L49" s="10">
        <f t="shared" si="0"/>
        <v>0</v>
      </c>
    </row>
    <row r="50" spans="1:12" ht="15.75" x14ac:dyDescent="0.25">
      <c r="A50" s="7">
        <f>'1'!A50</f>
        <v>0</v>
      </c>
      <c r="B50" s="10">
        <f>'15'!G50+'15'!L50</f>
        <v>0</v>
      </c>
      <c r="C50" s="9"/>
      <c r="D50" s="10">
        <f t="shared" si="1"/>
        <v>0</v>
      </c>
      <c r="E50" s="9"/>
      <c r="F50" s="6"/>
      <c r="G50" s="10">
        <f t="shared" si="2"/>
        <v>0</v>
      </c>
      <c r="H50" s="9"/>
      <c r="I50" s="9"/>
      <c r="J50" s="9"/>
      <c r="K50" s="10">
        <f t="shared" si="3"/>
        <v>0</v>
      </c>
      <c r="L50" s="10">
        <f t="shared" si="0"/>
        <v>0</v>
      </c>
    </row>
    <row r="51" spans="1:12" ht="15.75" x14ac:dyDescent="0.25">
      <c r="A51" s="7">
        <f>'1'!A51</f>
        <v>0</v>
      </c>
      <c r="B51" s="10">
        <f>'15'!G51+'15'!L51</f>
        <v>0</v>
      </c>
      <c r="C51" s="9"/>
      <c r="D51" s="10">
        <f t="shared" si="1"/>
        <v>0</v>
      </c>
      <c r="E51" s="9"/>
      <c r="F51" s="6"/>
      <c r="G51" s="10">
        <f t="shared" si="2"/>
        <v>0</v>
      </c>
      <c r="H51" s="9"/>
      <c r="I51" s="9"/>
      <c r="J51" s="9"/>
      <c r="K51" s="10">
        <f t="shared" si="3"/>
        <v>0</v>
      </c>
      <c r="L51" s="10">
        <f t="shared" si="0"/>
        <v>0</v>
      </c>
    </row>
  </sheetData>
  <sheetProtection password="CEF3" sheet="1" objects="1" scenarios="1"/>
  <mergeCells count="12">
    <mergeCell ref="K3:K4"/>
    <mergeCell ref="L3:L4"/>
    <mergeCell ref="A1:L1"/>
    <mergeCell ref="B2:F2"/>
    <mergeCell ref="A3:A4"/>
    <mergeCell ref="B3:B4"/>
    <mergeCell ref="C3:C4"/>
    <mergeCell ref="D3:D4"/>
    <mergeCell ref="E3:E4"/>
    <mergeCell ref="F3:F4"/>
    <mergeCell ref="G3:G4"/>
    <mergeCell ref="H3:J3"/>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workbookViewId="0">
      <pane ySplit="4" topLeftCell="A5" activePane="bottomLeft" state="frozen"/>
      <selection activeCell="L9" sqref="L9"/>
      <selection pane="bottomLeft" activeCell="B5" sqref="B5"/>
    </sheetView>
  </sheetViews>
  <sheetFormatPr defaultColWidth="11.42578125" defaultRowHeight="15" x14ac:dyDescent="0.25"/>
  <cols>
    <col min="1" max="1" width="50.28515625" bestFit="1" customWidth="1"/>
    <col min="2" max="2" width="13.28515625" bestFit="1" customWidth="1"/>
    <col min="3" max="3" width="10.42578125" bestFit="1" customWidth="1"/>
    <col min="4" max="4" width="12.28515625" bestFit="1" customWidth="1"/>
    <col min="5" max="5" width="9.42578125" bestFit="1" customWidth="1"/>
    <col min="6" max="6" width="16.140625" customWidth="1"/>
    <col min="7" max="7" width="12.28515625" bestFit="1" customWidth="1"/>
    <col min="8" max="10" width="12.7109375" customWidth="1"/>
    <col min="11" max="11" width="13.28515625" bestFit="1" customWidth="1"/>
    <col min="12" max="12" width="12.140625" bestFit="1" customWidth="1"/>
  </cols>
  <sheetData>
    <row r="1" spans="1:12" ht="26.25" x14ac:dyDescent="0.4">
      <c r="A1" s="52" t="s">
        <v>10</v>
      </c>
      <c r="B1" s="53"/>
      <c r="C1" s="53"/>
      <c r="D1" s="53"/>
      <c r="E1" s="53"/>
      <c r="F1" s="53"/>
      <c r="G1" s="53"/>
      <c r="H1" s="53"/>
      <c r="I1" s="53"/>
      <c r="J1" s="53"/>
      <c r="K1" s="53"/>
      <c r="L1" s="54"/>
    </row>
    <row r="2" spans="1:12" ht="21" x14ac:dyDescent="0.35">
      <c r="A2" s="1" t="s">
        <v>6</v>
      </c>
      <c r="B2" s="58" t="str">
        <f>'1'!B2:F2</f>
        <v>Cinépolis VIP Multiplaza Pacific</v>
      </c>
      <c r="C2" s="58"/>
      <c r="D2" s="58"/>
      <c r="E2" s="58"/>
      <c r="F2" s="58"/>
      <c r="G2" s="2"/>
      <c r="H2" s="2" t="s">
        <v>11</v>
      </c>
      <c r="I2" s="4">
        <f>'1'!I2</f>
        <v>2015</v>
      </c>
      <c r="J2" s="2"/>
      <c r="K2" s="2" t="s">
        <v>7</v>
      </c>
      <c r="L2" s="3">
        <v>17</v>
      </c>
    </row>
    <row r="3" spans="1:12" ht="15.75" x14ac:dyDescent="0.25">
      <c r="A3" s="57" t="s">
        <v>9</v>
      </c>
      <c r="B3" s="56" t="s">
        <v>0</v>
      </c>
      <c r="C3" s="56" t="s">
        <v>1</v>
      </c>
      <c r="D3" s="56" t="s">
        <v>2</v>
      </c>
      <c r="E3" s="56" t="s">
        <v>3</v>
      </c>
      <c r="F3" s="56" t="s">
        <v>4</v>
      </c>
      <c r="G3" s="56" t="s">
        <v>5</v>
      </c>
      <c r="H3" s="56" t="s">
        <v>57</v>
      </c>
      <c r="I3" s="56"/>
      <c r="J3" s="56"/>
      <c r="K3" s="56" t="s">
        <v>55</v>
      </c>
      <c r="L3" s="56" t="s">
        <v>56</v>
      </c>
    </row>
    <row r="4" spans="1:12" ht="15.75" customHeight="1" x14ac:dyDescent="0.25">
      <c r="A4" s="57"/>
      <c r="B4" s="56"/>
      <c r="C4" s="56"/>
      <c r="D4" s="56"/>
      <c r="E4" s="56"/>
      <c r="F4" s="56"/>
      <c r="G4" s="56"/>
      <c r="H4" s="11" t="s">
        <v>58</v>
      </c>
      <c r="I4" s="11" t="s">
        <v>60</v>
      </c>
      <c r="J4" s="11" t="s">
        <v>59</v>
      </c>
      <c r="K4" s="56"/>
      <c r="L4" s="56"/>
    </row>
    <row r="5" spans="1:12" ht="15.75" x14ac:dyDescent="0.25">
      <c r="A5" s="7" t="str">
        <f>'1'!A5</f>
        <v xml:space="preserve">Bar caddy condimentero 6 en 1 </v>
      </c>
      <c r="B5" s="10">
        <f>'16'!G5+'16'!L5</f>
        <v>328</v>
      </c>
      <c r="C5" s="9"/>
      <c r="D5" s="10">
        <f>B5+C5</f>
        <v>328</v>
      </c>
      <c r="E5" s="9"/>
      <c r="F5" s="6"/>
      <c r="G5" s="10">
        <f>D5-E5</f>
        <v>328</v>
      </c>
      <c r="H5" s="9"/>
      <c r="I5" s="9"/>
      <c r="J5" s="9"/>
      <c r="K5" s="10">
        <f>SUM(H5:J5)</f>
        <v>0</v>
      </c>
      <c r="L5" s="10">
        <f t="shared" ref="L5:L51" si="0">K5-G5</f>
        <v>-328</v>
      </c>
    </row>
    <row r="6" spans="1:12" ht="15.75" x14ac:dyDescent="0.25">
      <c r="A6" s="7" t="str">
        <f>'1'!A6</f>
        <v>Botella/jugos con vertedor 1 lts</v>
      </c>
      <c r="B6" s="10">
        <f>'16'!G6+'16'!L6</f>
        <v>0</v>
      </c>
      <c r="C6" s="9"/>
      <c r="D6" s="10">
        <f t="shared" ref="D6:D51" si="1">B6+C6</f>
        <v>0</v>
      </c>
      <c r="E6" s="9"/>
      <c r="F6" s="6"/>
      <c r="G6" s="10">
        <f t="shared" ref="G6:G51" si="2">D6-E6</f>
        <v>0</v>
      </c>
      <c r="H6" s="9"/>
      <c r="I6" s="9"/>
      <c r="J6" s="9"/>
      <c r="K6" s="10">
        <f t="shared" ref="K6:K51" si="3">SUM(H6:J6)</f>
        <v>0</v>
      </c>
      <c r="L6" s="10">
        <f t="shared" si="0"/>
        <v>0</v>
      </c>
    </row>
    <row r="7" spans="1:12" ht="15.75" x14ac:dyDescent="0.25">
      <c r="A7" s="7" t="str">
        <f>'1'!A7</f>
        <v>Cepillo lavavasos triple</v>
      </c>
      <c r="B7" s="10">
        <f>'16'!G7+'16'!L7</f>
        <v>0</v>
      </c>
      <c r="C7" s="9"/>
      <c r="D7" s="10">
        <f t="shared" si="1"/>
        <v>0</v>
      </c>
      <c r="E7" s="9"/>
      <c r="F7" s="6"/>
      <c r="G7" s="10">
        <f t="shared" si="2"/>
        <v>0</v>
      </c>
      <c r="H7" s="9"/>
      <c r="I7" s="9"/>
      <c r="J7" s="9"/>
      <c r="K7" s="10">
        <f t="shared" si="3"/>
        <v>0</v>
      </c>
      <c r="L7" s="10">
        <f t="shared" si="0"/>
        <v>0</v>
      </c>
    </row>
    <row r="8" spans="1:12" ht="15.75" x14ac:dyDescent="0.25">
      <c r="A8" s="7" t="str">
        <f>'1'!A8</f>
        <v>Cocktelera grande 3 pzas 30 oz a. Inox</v>
      </c>
      <c r="B8" s="10">
        <f>'16'!G8+'16'!L8</f>
        <v>0</v>
      </c>
      <c r="C8" s="9"/>
      <c r="D8" s="10">
        <f t="shared" si="1"/>
        <v>0</v>
      </c>
      <c r="E8" s="9"/>
      <c r="F8" s="6"/>
      <c r="G8" s="10">
        <f t="shared" si="2"/>
        <v>0</v>
      </c>
      <c r="H8" s="9"/>
      <c r="I8" s="9"/>
      <c r="J8" s="9"/>
      <c r="K8" s="10">
        <f t="shared" si="3"/>
        <v>0</v>
      </c>
      <c r="L8" s="10">
        <f t="shared" si="0"/>
        <v>0</v>
      </c>
    </row>
    <row r="9" spans="1:12" ht="15.75" x14ac:dyDescent="0.25">
      <c r="A9" s="7" t="str">
        <f>'1'!A9</f>
        <v xml:space="preserve">Copa 2020 vino generoso mty 74 ml </v>
      </c>
      <c r="B9" s="10">
        <f>'16'!G9+'16'!L9</f>
        <v>0</v>
      </c>
      <c r="C9" s="9"/>
      <c r="D9" s="10">
        <f t="shared" si="1"/>
        <v>0</v>
      </c>
      <c r="E9" s="9"/>
      <c r="F9" s="6"/>
      <c r="G9" s="10">
        <f t="shared" si="2"/>
        <v>0</v>
      </c>
      <c r="H9" s="9"/>
      <c r="I9" s="9"/>
      <c r="J9" s="9"/>
      <c r="K9" s="10">
        <f t="shared" si="3"/>
        <v>0</v>
      </c>
      <c r="L9" s="10">
        <f t="shared" si="0"/>
        <v>0</v>
      </c>
    </row>
    <row r="10" spans="1:12" ht="15.75" x14ac:dyDescent="0.25">
      <c r="A10" s="7" t="str">
        <f>'1'!A10</f>
        <v>Copa 2025 agua mty 285 ml 9.5 oz</v>
      </c>
      <c r="B10" s="10">
        <f>'16'!G10+'16'!L10</f>
        <v>0</v>
      </c>
      <c r="C10" s="9"/>
      <c r="D10" s="10">
        <f t="shared" si="1"/>
        <v>0</v>
      </c>
      <c r="E10" s="9"/>
      <c r="F10" s="6"/>
      <c r="G10" s="10">
        <f t="shared" si="2"/>
        <v>0</v>
      </c>
      <c r="H10" s="9"/>
      <c r="I10" s="9"/>
      <c r="J10" s="9"/>
      <c r="K10" s="10">
        <f t="shared" si="3"/>
        <v>0</v>
      </c>
      <c r="L10" s="10">
        <f t="shared" si="0"/>
        <v>0</v>
      </c>
    </row>
    <row r="11" spans="1:12" ht="15.75" x14ac:dyDescent="0.25">
      <c r="A11" s="7" t="str">
        <f>'1'!A11</f>
        <v>Copa 22760 cocktail martini 5 oz excalibur</v>
      </c>
      <c r="B11" s="10">
        <f>'16'!G11+'16'!L11</f>
        <v>0</v>
      </c>
      <c r="C11" s="9"/>
      <c r="D11" s="10">
        <f t="shared" si="1"/>
        <v>0</v>
      </c>
      <c r="E11" s="9"/>
      <c r="F11" s="6"/>
      <c r="G11" s="10">
        <f t="shared" si="2"/>
        <v>0</v>
      </c>
      <c r="H11" s="9"/>
      <c r="I11" s="9"/>
      <c r="J11" s="9"/>
      <c r="K11" s="10">
        <f t="shared" si="3"/>
        <v>0</v>
      </c>
      <c r="L11" s="10">
        <f t="shared" si="0"/>
        <v>0</v>
      </c>
    </row>
    <row r="12" spans="1:12" ht="15.75" x14ac:dyDescent="0.25">
      <c r="A12" s="7" t="str">
        <f>'1'!A12</f>
        <v xml:space="preserve">Copa 23876 brandy 50 cl 17 oz. Vaporera </v>
      </c>
      <c r="B12" s="10">
        <f>'16'!G12+'16'!L12</f>
        <v>0</v>
      </c>
      <c r="C12" s="9"/>
      <c r="D12" s="10">
        <f t="shared" si="1"/>
        <v>0</v>
      </c>
      <c r="E12" s="9"/>
      <c r="F12" s="6"/>
      <c r="G12" s="10">
        <f t="shared" si="2"/>
        <v>0</v>
      </c>
      <c r="H12" s="9"/>
      <c r="I12" s="9"/>
      <c r="J12" s="9"/>
      <c r="K12" s="10">
        <f t="shared" si="3"/>
        <v>0</v>
      </c>
      <c r="L12" s="10">
        <f t="shared" si="0"/>
        <v>0</v>
      </c>
    </row>
    <row r="13" spans="1:12" ht="15.75" x14ac:dyDescent="0.25">
      <c r="A13" s="7" t="str">
        <f>'1'!A13</f>
        <v>Copa 2438 brandy mty 130 ml 4.5 oz</v>
      </c>
      <c r="B13" s="10">
        <f>'16'!G13+'16'!L13</f>
        <v>0</v>
      </c>
      <c r="C13" s="9"/>
      <c r="D13" s="10">
        <f t="shared" si="1"/>
        <v>0</v>
      </c>
      <c r="E13" s="9"/>
      <c r="F13" s="6"/>
      <c r="G13" s="10">
        <f t="shared" si="2"/>
        <v>0</v>
      </c>
      <c r="H13" s="9"/>
      <c r="I13" s="9"/>
      <c r="J13" s="9"/>
      <c r="K13" s="10">
        <f t="shared" si="3"/>
        <v>0</v>
      </c>
      <c r="L13" s="10">
        <f t="shared" si="0"/>
        <v>0</v>
      </c>
    </row>
    <row r="14" spans="1:12" ht="15.75" x14ac:dyDescent="0.25">
      <c r="A14" s="7" t="str">
        <f>'1'!A14</f>
        <v>Copa cerveza dortmund 13 oz.</v>
      </c>
      <c r="B14" s="10">
        <f>'16'!G14+'16'!L14</f>
        <v>0</v>
      </c>
      <c r="C14" s="9"/>
      <c r="D14" s="10">
        <f t="shared" si="1"/>
        <v>0</v>
      </c>
      <c r="E14" s="9"/>
      <c r="F14" s="6"/>
      <c r="G14" s="10">
        <f t="shared" si="2"/>
        <v>0</v>
      </c>
      <c r="H14" s="9"/>
      <c r="I14" s="9"/>
      <c r="J14" s="9"/>
      <c r="K14" s="10">
        <f t="shared" si="3"/>
        <v>0</v>
      </c>
      <c r="L14" s="10">
        <f t="shared" si="0"/>
        <v>0</v>
      </c>
    </row>
    <row r="15" spans="1:12" ht="15.75" x14ac:dyDescent="0.25">
      <c r="A15" s="7" t="str">
        <f>'1'!A15</f>
        <v>Copa cogñac degustacion 5 oz</v>
      </c>
      <c r="B15" s="10">
        <f>'16'!G15+'16'!L15</f>
        <v>0</v>
      </c>
      <c r="C15" s="9"/>
      <c r="D15" s="10">
        <f t="shared" si="1"/>
        <v>0</v>
      </c>
      <c r="E15" s="9"/>
      <c r="F15" s="6"/>
      <c r="G15" s="10">
        <f t="shared" si="2"/>
        <v>0</v>
      </c>
      <c r="H15" s="9"/>
      <c r="I15" s="9"/>
      <c r="J15" s="9"/>
      <c r="K15" s="10">
        <f t="shared" si="3"/>
        <v>0</v>
      </c>
      <c r="L15" s="10">
        <f t="shared" si="0"/>
        <v>0</v>
      </c>
    </row>
    <row r="16" spans="1:12" ht="15.75" x14ac:dyDescent="0.25">
      <c r="A16" s="7" t="str">
        <f>'1'!A16</f>
        <v>Copa margarita 12 oz.  Excalibur</v>
      </c>
      <c r="B16" s="10">
        <f>'16'!G16+'16'!L16</f>
        <v>0</v>
      </c>
      <c r="C16" s="9"/>
      <c r="D16" s="10">
        <f t="shared" si="1"/>
        <v>0</v>
      </c>
      <c r="E16" s="9"/>
      <c r="F16" s="6"/>
      <c r="G16" s="10">
        <f t="shared" si="2"/>
        <v>0</v>
      </c>
      <c r="H16" s="9"/>
      <c r="I16" s="9"/>
      <c r="J16" s="9"/>
      <c r="K16" s="10">
        <f t="shared" si="3"/>
        <v>0</v>
      </c>
      <c r="L16" s="10">
        <f t="shared" si="0"/>
        <v>0</v>
      </c>
    </row>
    <row r="17" spans="1:12" ht="15.75" x14ac:dyDescent="0.25">
      <c r="A17" s="7" t="str">
        <f>'1'!A17</f>
        <v>Copa vino blanco savoie  5 oz.</v>
      </c>
      <c r="B17" s="10">
        <f>'16'!G17+'16'!L17</f>
        <v>0</v>
      </c>
      <c r="C17" s="9"/>
      <c r="D17" s="10">
        <f t="shared" si="1"/>
        <v>0</v>
      </c>
      <c r="E17" s="9"/>
      <c r="F17" s="6"/>
      <c r="G17" s="10">
        <f t="shared" si="2"/>
        <v>0</v>
      </c>
      <c r="H17" s="9"/>
      <c r="I17" s="9"/>
      <c r="J17" s="9"/>
      <c r="K17" s="10">
        <f t="shared" si="3"/>
        <v>0</v>
      </c>
      <c r="L17" s="10">
        <f t="shared" si="0"/>
        <v>0</v>
      </c>
    </row>
    <row r="18" spans="1:12" ht="15.75" x14ac:dyDescent="0.25">
      <c r="A18" s="7" t="str">
        <f>'1'!A18</f>
        <v>Copa vino tinto savoie 8 oz.</v>
      </c>
      <c r="B18" s="10">
        <f>'16'!G18+'16'!L18</f>
        <v>0</v>
      </c>
      <c r="C18" s="9"/>
      <c r="D18" s="10">
        <f t="shared" si="1"/>
        <v>0</v>
      </c>
      <c r="E18" s="9"/>
      <c r="F18" s="6"/>
      <c r="G18" s="10">
        <f t="shared" si="2"/>
        <v>0</v>
      </c>
      <c r="H18" s="9"/>
      <c r="I18" s="9"/>
      <c r="J18" s="9"/>
      <c r="K18" s="10">
        <f t="shared" si="3"/>
        <v>0</v>
      </c>
      <c r="L18" s="10">
        <f t="shared" si="0"/>
        <v>0</v>
      </c>
    </row>
    <row r="19" spans="1:12" ht="15.75" x14ac:dyDescent="0.25">
      <c r="A19" s="7" t="str">
        <f>'1'!A19</f>
        <v>Cuchara para cantina a inox</v>
      </c>
      <c r="B19" s="10">
        <f>'16'!G19+'16'!L19</f>
        <v>0</v>
      </c>
      <c r="C19" s="9"/>
      <c r="D19" s="10">
        <f t="shared" si="1"/>
        <v>0</v>
      </c>
      <c r="E19" s="9"/>
      <c r="F19" s="6"/>
      <c r="G19" s="10">
        <f t="shared" si="2"/>
        <v>0</v>
      </c>
      <c r="H19" s="9"/>
      <c r="I19" s="9"/>
      <c r="J19" s="9"/>
      <c r="K19" s="10">
        <f t="shared" si="3"/>
        <v>0</v>
      </c>
      <c r="L19" s="10">
        <f t="shared" si="0"/>
        <v>0</v>
      </c>
    </row>
    <row r="20" spans="1:12" ht="15.75" x14ac:dyDescent="0.25">
      <c r="A20" s="7" t="str">
        <f>'1'!A20</f>
        <v>Cucharon para hielo 24.1 cms a inox</v>
      </c>
      <c r="B20" s="10">
        <f>'16'!G20+'16'!L20</f>
        <v>0</v>
      </c>
      <c r="C20" s="9"/>
      <c r="D20" s="10">
        <f t="shared" si="1"/>
        <v>0</v>
      </c>
      <c r="E20" s="9"/>
      <c r="F20" s="6"/>
      <c r="G20" s="10">
        <f t="shared" si="2"/>
        <v>0</v>
      </c>
      <c r="H20" s="9"/>
      <c r="I20" s="9"/>
      <c r="J20" s="9"/>
      <c r="K20" s="10">
        <f t="shared" si="3"/>
        <v>0</v>
      </c>
      <c r="L20" s="10">
        <f t="shared" si="0"/>
        <v>0</v>
      </c>
    </row>
    <row r="21" spans="1:12" ht="15.75" x14ac:dyDescent="0.25">
      <c r="A21" s="7" t="str">
        <f>'1'!A21</f>
        <v xml:space="preserve">Cuchillo chef 8" </v>
      </c>
      <c r="B21" s="10">
        <f>'16'!G21+'16'!L21</f>
        <v>0</v>
      </c>
      <c r="C21" s="9"/>
      <c r="D21" s="10">
        <f t="shared" si="1"/>
        <v>0</v>
      </c>
      <c r="E21" s="9"/>
      <c r="F21" s="6"/>
      <c r="G21" s="10">
        <f t="shared" si="2"/>
        <v>0</v>
      </c>
      <c r="H21" s="9"/>
      <c r="I21" s="9"/>
      <c r="J21" s="9"/>
      <c r="K21" s="10">
        <f t="shared" si="3"/>
        <v>0</v>
      </c>
      <c r="L21" s="10">
        <f t="shared" si="0"/>
        <v>0</v>
      </c>
    </row>
    <row r="22" spans="1:12" ht="15.75" x14ac:dyDescent="0.25">
      <c r="A22" s="7" t="str">
        <f>'1'!A22</f>
        <v>Cuchillo mondador 4"</v>
      </c>
      <c r="B22" s="10">
        <f>'16'!G22+'16'!L22</f>
        <v>0</v>
      </c>
      <c r="C22" s="9"/>
      <c r="D22" s="10">
        <f t="shared" si="1"/>
        <v>0</v>
      </c>
      <c r="E22" s="9"/>
      <c r="F22" s="6"/>
      <c r="G22" s="10">
        <f t="shared" si="2"/>
        <v>0</v>
      </c>
      <c r="H22" s="9"/>
      <c r="I22" s="9"/>
      <c r="J22" s="9"/>
      <c r="K22" s="10">
        <f t="shared" si="3"/>
        <v>0</v>
      </c>
      <c r="L22" s="10">
        <f t="shared" si="0"/>
        <v>0</v>
      </c>
    </row>
    <row r="23" spans="1:12" ht="15.75" x14ac:dyDescent="0.25">
      <c r="A23" s="7" t="str">
        <f>'1'!A23</f>
        <v>Charola antiderrapante 44x59 cms.</v>
      </c>
      <c r="B23" s="10">
        <f>'16'!G23+'16'!L23</f>
        <v>0</v>
      </c>
      <c r="C23" s="9"/>
      <c r="D23" s="10">
        <f t="shared" si="1"/>
        <v>0</v>
      </c>
      <c r="E23" s="9"/>
      <c r="F23" s="6"/>
      <c r="G23" s="10">
        <f t="shared" si="2"/>
        <v>0</v>
      </c>
      <c r="H23" s="9"/>
      <c r="I23" s="9"/>
      <c r="J23" s="9"/>
      <c r="K23" s="10">
        <f t="shared" si="3"/>
        <v>0</v>
      </c>
      <c r="L23" s="10">
        <f t="shared" si="0"/>
        <v>0</v>
      </c>
    </row>
    <row r="24" spans="1:12" ht="15.75" x14ac:dyDescent="0.25">
      <c r="A24" s="7" t="str">
        <f>'1'!A24</f>
        <v>Charola redonda antiderrapante 40 cms</v>
      </c>
      <c r="B24" s="10">
        <f>'16'!G24+'16'!L24</f>
        <v>0</v>
      </c>
      <c r="C24" s="9"/>
      <c r="D24" s="10">
        <f t="shared" si="1"/>
        <v>0</v>
      </c>
      <c r="E24" s="9"/>
      <c r="F24" s="6"/>
      <c r="G24" s="10">
        <f t="shared" si="2"/>
        <v>0</v>
      </c>
      <c r="H24" s="9"/>
      <c r="I24" s="9"/>
      <c r="J24" s="9"/>
      <c r="K24" s="10">
        <f t="shared" si="3"/>
        <v>0</v>
      </c>
      <c r="L24" s="10">
        <f t="shared" si="0"/>
        <v>0</v>
      </c>
    </row>
    <row r="25" spans="1:12" ht="15.75" x14ac:dyDescent="0.25">
      <c r="A25" s="7" t="str">
        <f>'1'!A25</f>
        <v>Dispensador plastico transparente de 12 oz..</v>
      </c>
      <c r="B25" s="10">
        <f>'16'!G25+'16'!L25</f>
        <v>0</v>
      </c>
      <c r="C25" s="9"/>
      <c r="D25" s="10">
        <f t="shared" si="1"/>
        <v>0</v>
      </c>
      <c r="E25" s="9"/>
      <c r="F25" s="6"/>
      <c r="G25" s="10">
        <f t="shared" si="2"/>
        <v>0</v>
      </c>
      <c r="H25" s="9"/>
      <c r="I25" s="9"/>
      <c r="J25" s="9"/>
      <c r="K25" s="10">
        <f t="shared" si="3"/>
        <v>0</v>
      </c>
      <c r="L25" s="10">
        <f t="shared" si="0"/>
        <v>0</v>
      </c>
    </row>
    <row r="26" spans="1:12" ht="15.75" x14ac:dyDescent="0.25">
      <c r="A26" s="7" t="str">
        <f>'1'!A26</f>
        <v>Drenador de plastico para bar</v>
      </c>
      <c r="B26" s="10">
        <f>'16'!G26+'16'!L26</f>
        <v>0</v>
      </c>
      <c r="C26" s="9"/>
      <c r="D26" s="10">
        <f t="shared" si="1"/>
        <v>0</v>
      </c>
      <c r="E26" s="9"/>
      <c r="F26" s="6"/>
      <c r="G26" s="10">
        <f t="shared" si="2"/>
        <v>0</v>
      </c>
      <c r="H26" s="9"/>
      <c r="I26" s="9"/>
      <c r="J26" s="9"/>
      <c r="K26" s="10">
        <f t="shared" si="3"/>
        <v>0</v>
      </c>
      <c r="L26" s="10">
        <f t="shared" si="0"/>
        <v>0</v>
      </c>
    </row>
    <row r="27" spans="1:12" ht="15.75" x14ac:dyDescent="0.25">
      <c r="A27" s="7" t="str">
        <f>'1'!A27</f>
        <v>Escarchador para margaritas</v>
      </c>
      <c r="B27" s="10">
        <f>'16'!G27+'16'!L27</f>
        <v>0</v>
      </c>
      <c r="C27" s="9"/>
      <c r="D27" s="10">
        <f t="shared" si="1"/>
        <v>0</v>
      </c>
      <c r="E27" s="9"/>
      <c r="F27" s="6"/>
      <c r="G27" s="10">
        <f t="shared" si="2"/>
        <v>0</v>
      </c>
      <c r="H27" s="9"/>
      <c r="I27" s="9"/>
      <c r="J27" s="9"/>
      <c r="K27" s="10">
        <f t="shared" si="3"/>
        <v>0</v>
      </c>
      <c r="L27" s="10">
        <f t="shared" si="0"/>
        <v>0</v>
      </c>
    </row>
    <row r="28" spans="1:12" ht="15.75" x14ac:dyDescent="0.25">
      <c r="A28" s="7" t="str">
        <f>'1'!A28</f>
        <v>Esponja para escarchador</v>
      </c>
      <c r="B28" s="10">
        <f>'16'!G28+'16'!L28</f>
        <v>0</v>
      </c>
      <c r="C28" s="9"/>
      <c r="D28" s="10">
        <f t="shared" si="1"/>
        <v>0</v>
      </c>
      <c r="E28" s="9"/>
      <c r="F28" s="6"/>
      <c r="G28" s="10">
        <f t="shared" si="2"/>
        <v>0</v>
      </c>
      <c r="H28" s="9"/>
      <c r="I28" s="9"/>
      <c r="J28" s="9"/>
      <c r="K28" s="10">
        <f t="shared" si="3"/>
        <v>0</v>
      </c>
      <c r="L28" s="10">
        <f t="shared" si="0"/>
        <v>0</v>
      </c>
    </row>
    <row r="29" spans="1:12" ht="15.75" x14ac:dyDescent="0.25">
      <c r="A29" s="7" t="str">
        <f>'1'!A29</f>
        <v>Exprimidor naranjas mediano</v>
      </c>
      <c r="B29" s="10">
        <f>'16'!G29+'16'!L29</f>
        <v>0</v>
      </c>
      <c r="C29" s="9"/>
      <c r="D29" s="10">
        <f t="shared" si="1"/>
        <v>0</v>
      </c>
      <c r="E29" s="9"/>
      <c r="F29" s="6"/>
      <c r="G29" s="10">
        <f t="shared" si="2"/>
        <v>0</v>
      </c>
      <c r="H29" s="9"/>
      <c r="I29" s="9"/>
      <c r="J29" s="9"/>
      <c r="K29" s="10">
        <f t="shared" si="3"/>
        <v>0</v>
      </c>
      <c r="L29" s="10">
        <f t="shared" si="0"/>
        <v>0</v>
      </c>
    </row>
    <row r="30" spans="1:12" ht="15.75" x14ac:dyDescent="0.25">
      <c r="A30" s="7" t="str">
        <f>'1'!A30</f>
        <v>Jarra 3807 vallarta 2.25 lts 76 oz</v>
      </c>
      <c r="B30" s="10">
        <f>'16'!G30+'16'!L30</f>
        <v>0</v>
      </c>
      <c r="C30" s="9"/>
      <c r="D30" s="10">
        <f t="shared" si="1"/>
        <v>0</v>
      </c>
      <c r="E30" s="9"/>
      <c r="F30" s="6"/>
      <c r="G30" s="10">
        <f t="shared" si="2"/>
        <v>0</v>
      </c>
      <c r="H30" s="9"/>
      <c r="I30" s="9"/>
      <c r="J30" s="9"/>
      <c r="K30" s="10">
        <f t="shared" si="3"/>
        <v>0</v>
      </c>
      <c r="L30" s="10">
        <f t="shared" si="0"/>
        <v>0</v>
      </c>
    </row>
    <row r="31" spans="1:12" ht="15.75" x14ac:dyDescent="0.25">
      <c r="A31" s="7" t="str">
        <f>'1'!A31</f>
        <v>Jarra 3808 orinoco 1.15 lts 39 oz</v>
      </c>
      <c r="B31" s="10">
        <f>'16'!G31+'16'!L31</f>
        <v>0</v>
      </c>
      <c r="C31" s="9"/>
      <c r="D31" s="10">
        <f t="shared" si="1"/>
        <v>0</v>
      </c>
      <c r="E31" s="9"/>
      <c r="F31" s="6"/>
      <c r="G31" s="10">
        <f t="shared" si="2"/>
        <v>0</v>
      </c>
      <c r="H31" s="9"/>
      <c r="I31" s="9"/>
      <c r="J31" s="9"/>
      <c r="K31" s="10">
        <f t="shared" si="3"/>
        <v>0</v>
      </c>
      <c r="L31" s="10">
        <f t="shared" si="0"/>
        <v>0</v>
      </c>
    </row>
    <row r="32" spans="1:12" ht="15.75" x14ac:dyDescent="0.25">
      <c r="A32" s="7" t="str">
        <f>'1'!A32</f>
        <v>Jigger 1x2 Oz  A. Inox</v>
      </c>
      <c r="B32" s="10">
        <f>'16'!G32+'16'!L32</f>
        <v>0</v>
      </c>
      <c r="C32" s="9"/>
      <c r="D32" s="10">
        <f t="shared" si="1"/>
        <v>0</v>
      </c>
      <c r="E32" s="9"/>
      <c r="F32" s="6"/>
      <c r="G32" s="10">
        <f t="shared" si="2"/>
        <v>0</v>
      </c>
      <c r="H32" s="9"/>
      <c r="I32" s="9"/>
      <c r="J32" s="9"/>
      <c r="K32" s="10">
        <f t="shared" si="3"/>
        <v>0</v>
      </c>
      <c r="L32" s="10">
        <f t="shared" si="0"/>
        <v>0</v>
      </c>
    </row>
    <row r="33" spans="1:12" ht="15.75" x14ac:dyDescent="0.25">
      <c r="A33" s="7" t="str">
        <f>'1'!A33</f>
        <v>Organizador servilletas y popotes</v>
      </c>
      <c r="B33" s="10">
        <f>'16'!G33+'16'!L33</f>
        <v>0</v>
      </c>
      <c r="C33" s="9"/>
      <c r="D33" s="10">
        <f t="shared" si="1"/>
        <v>0</v>
      </c>
      <c r="E33" s="9"/>
      <c r="F33" s="6"/>
      <c r="G33" s="10">
        <f t="shared" si="2"/>
        <v>0</v>
      </c>
      <c r="H33" s="9"/>
      <c r="I33" s="9"/>
      <c r="J33" s="9"/>
      <c r="K33" s="10">
        <f t="shared" si="3"/>
        <v>0</v>
      </c>
      <c r="L33" s="10">
        <f t="shared" si="0"/>
        <v>0</v>
      </c>
    </row>
    <row r="34" spans="1:12" ht="15.75" x14ac:dyDescent="0.25">
      <c r="A34" s="7" t="str">
        <f>'1'!A34</f>
        <v>Picahielo 6 puntas</v>
      </c>
      <c r="B34" s="10">
        <f>'16'!G34+'16'!L34</f>
        <v>0</v>
      </c>
      <c r="C34" s="9"/>
      <c r="D34" s="10">
        <f t="shared" si="1"/>
        <v>0</v>
      </c>
      <c r="E34" s="9"/>
      <c r="F34" s="6"/>
      <c r="G34" s="10">
        <f t="shared" si="2"/>
        <v>0</v>
      </c>
      <c r="H34" s="9"/>
      <c r="I34" s="9"/>
      <c r="J34" s="9"/>
      <c r="K34" s="10">
        <f t="shared" si="3"/>
        <v>0</v>
      </c>
      <c r="L34" s="10">
        <f t="shared" si="0"/>
        <v>0</v>
      </c>
    </row>
    <row r="35" spans="1:12" ht="15.75" x14ac:dyDescent="0.25">
      <c r="A35" s="7" t="str">
        <f>'1'!A35</f>
        <v>Rollo malla/bar table</v>
      </c>
      <c r="B35" s="10">
        <f>'16'!G35+'16'!L35</f>
        <v>0</v>
      </c>
      <c r="C35" s="9"/>
      <c r="D35" s="10">
        <f t="shared" si="1"/>
        <v>0</v>
      </c>
      <c r="E35" s="9"/>
      <c r="F35" s="6"/>
      <c r="G35" s="10">
        <f t="shared" si="2"/>
        <v>0</v>
      </c>
      <c r="H35" s="9"/>
      <c r="I35" s="9"/>
      <c r="J35" s="9"/>
      <c r="K35" s="10">
        <f t="shared" si="3"/>
        <v>0</v>
      </c>
      <c r="L35" s="10">
        <f t="shared" si="0"/>
        <v>0</v>
      </c>
    </row>
    <row r="36" spans="1:12" ht="15.75" x14ac:dyDescent="0.25">
      <c r="A36" s="7" t="str">
        <f>'1'!A36</f>
        <v>Sacacorchos 2 manos</v>
      </c>
      <c r="B36" s="10">
        <f>'16'!G36+'16'!L36</f>
        <v>0</v>
      </c>
      <c r="C36" s="9"/>
      <c r="D36" s="10">
        <f t="shared" si="1"/>
        <v>0</v>
      </c>
      <c r="E36" s="9"/>
      <c r="F36" s="6"/>
      <c r="G36" s="10">
        <f t="shared" si="2"/>
        <v>0</v>
      </c>
      <c r="H36" s="9"/>
      <c r="I36" s="9"/>
      <c r="J36" s="9"/>
      <c r="K36" s="10">
        <f t="shared" si="3"/>
        <v>0</v>
      </c>
      <c r="L36" s="10">
        <f t="shared" si="0"/>
        <v>0</v>
      </c>
    </row>
    <row r="37" spans="1:12" ht="15.75" x14ac:dyDescent="0.25">
      <c r="A37" s="7" t="str">
        <f>'1'!A37</f>
        <v>Tabla picar de plástico 1x30x50 Blanco</v>
      </c>
      <c r="B37" s="10">
        <f>'16'!G37+'16'!L37</f>
        <v>0</v>
      </c>
      <c r="C37" s="9"/>
      <c r="D37" s="10">
        <f t="shared" si="1"/>
        <v>0</v>
      </c>
      <c r="E37" s="9"/>
      <c r="F37" s="6"/>
      <c r="G37" s="10">
        <f t="shared" si="2"/>
        <v>0</v>
      </c>
      <c r="H37" s="9"/>
      <c r="I37" s="9"/>
      <c r="J37" s="9"/>
      <c r="K37" s="10">
        <f t="shared" si="3"/>
        <v>0</v>
      </c>
      <c r="L37" s="10">
        <f t="shared" si="0"/>
        <v>0</v>
      </c>
    </row>
    <row r="38" spans="1:12" ht="15.75" x14ac:dyDescent="0.25">
      <c r="A38" s="7" t="str">
        <f>'1'!A38</f>
        <v>Tarro 5689 cervecero morgan 450 ml 15 oz.</v>
      </c>
      <c r="B38" s="10">
        <f>'16'!G38+'16'!L38</f>
        <v>0</v>
      </c>
      <c r="C38" s="9"/>
      <c r="D38" s="10">
        <f t="shared" si="1"/>
        <v>0</v>
      </c>
      <c r="E38" s="9"/>
      <c r="F38" s="6"/>
      <c r="G38" s="10">
        <f t="shared" si="2"/>
        <v>0</v>
      </c>
      <c r="H38" s="9"/>
      <c r="I38" s="9"/>
      <c r="J38" s="9"/>
      <c r="K38" s="10">
        <f t="shared" si="3"/>
        <v>0</v>
      </c>
      <c r="L38" s="10">
        <f t="shared" si="0"/>
        <v>0</v>
      </c>
    </row>
    <row r="39" spans="1:12" ht="15.75" x14ac:dyDescent="0.25">
      <c r="A39" s="7" t="str">
        <f>'1'!A39</f>
        <v>Tijera portacharola cromada</v>
      </c>
      <c r="B39" s="10">
        <f>'16'!G39+'16'!L39</f>
        <v>0</v>
      </c>
      <c r="C39" s="9"/>
      <c r="D39" s="10">
        <f t="shared" si="1"/>
        <v>0</v>
      </c>
      <c r="E39" s="9"/>
      <c r="F39" s="6"/>
      <c r="G39" s="10">
        <f t="shared" si="2"/>
        <v>0</v>
      </c>
      <c r="H39" s="9"/>
      <c r="I39" s="9"/>
      <c r="J39" s="9"/>
      <c r="K39" s="10">
        <f t="shared" si="3"/>
        <v>0</v>
      </c>
      <c r="L39" s="10">
        <f t="shared" si="0"/>
        <v>0</v>
      </c>
    </row>
    <row r="40" spans="1:12" ht="15.75" x14ac:dyDescent="0.25">
      <c r="A40" s="7" t="str">
        <f>'1'!A40</f>
        <v>Vaso 0972 tequilero 44 ml 1.5 oz</v>
      </c>
      <c r="B40" s="10">
        <f>'16'!G40+'16'!L40</f>
        <v>0</v>
      </c>
      <c r="C40" s="9"/>
      <c r="D40" s="10">
        <f t="shared" si="1"/>
        <v>0</v>
      </c>
      <c r="E40" s="9"/>
      <c r="F40" s="6"/>
      <c r="G40" s="10">
        <f t="shared" si="2"/>
        <v>0</v>
      </c>
      <c r="H40" s="9"/>
      <c r="I40" s="9"/>
      <c r="J40" s="9"/>
      <c r="K40" s="10">
        <f t="shared" si="3"/>
        <v>0</v>
      </c>
      <c r="L40" s="10">
        <f t="shared" si="0"/>
        <v>0</v>
      </c>
    </row>
    <row r="41" spans="1:12" ht="15.75" x14ac:dyDescent="0.25">
      <c r="A41" s="7" t="str">
        <f>'1'!A41</f>
        <v>Vaso 40367 cheiser 5.25 oz. Islande (97 9577a) 5.75</v>
      </c>
      <c r="B41" s="10">
        <f>'16'!G41+'16'!L41</f>
        <v>0</v>
      </c>
      <c r="C41" s="9"/>
      <c r="D41" s="10">
        <f t="shared" si="1"/>
        <v>0</v>
      </c>
      <c r="E41" s="9"/>
      <c r="F41" s="6"/>
      <c r="G41" s="10">
        <f t="shared" si="2"/>
        <v>0</v>
      </c>
      <c r="H41" s="9"/>
      <c r="I41" s="9"/>
      <c r="J41" s="9"/>
      <c r="K41" s="10">
        <f t="shared" si="3"/>
        <v>0</v>
      </c>
      <c r="L41" s="10">
        <f t="shared" si="0"/>
        <v>0</v>
      </c>
    </row>
    <row r="42" spans="1:12" ht="15.75" x14ac:dyDescent="0.25">
      <c r="A42" s="7" t="str">
        <f>'1'!A42</f>
        <v>Vaso 50774 old fashion 6 oz. Princesa</v>
      </c>
      <c r="B42" s="10">
        <f>'16'!G42+'16'!L42</f>
        <v>0</v>
      </c>
      <c r="C42" s="9"/>
      <c r="D42" s="10">
        <f t="shared" si="1"/>
        <v>0</v>
      </c>
      <c r="E42" s="9"/>
      <c r="F42" s="6"/>
      <c r="G42" s="10">
        <f t="shared" si="2"/>
        <v>0</v>
      </c>
      <c r="H42" s="9"/>
      <c r="I42" s="9"/>
      <c r="J42" s="9"/>
      <c r="K42" s="10">
        <f t="shared" si="3"/>
        <v>0</v>
      </c>
      <c r="L42" s="10">
        <f t="shared" si="0"/>
        <v>0</v>
      </c>
    </row>
    <row r="43" spans="1:12" ht="15.75" x14ac:dyDescent="0.25">
      <c r="A43" s="7" t="str">
        <f>'1'!A43</f>
        <v>Vaso 6404 h.b.f.g 350 ml. 11.8 oz.</v>
      </c>
      <c r="B43" s="10">
        <f>'16'!G43+'16'!L43</f>
        <v>0</v>
      </c>
      <c r="C43" s="9"/>
      <c r="D43" s="10">
        <f t="shared" si="1"/>
        <v>0</v>
      </c>
      <c r="E43" s="9"/>
      <c r="F43" s="6"/>
      <c r="G43" s="10">
        <f t="shared" si="2"/>
        <v>0</v>
      </c>
      <c r="H43" s="9"/>
      <c r="I43" s="9"/>
      <c r="J43" s="9"/>
      <c r="K43" s="10">
        <f t="shared" si="3"/>
        <v>0</v>
      </c>
      <c r="L43" s="10">
        <f t="shared" si="0"/>
        <v>0</v>
      </c>
    </row>
    <row r="44" spans="1:12" ht="15.75" x14ac:dyDescent="0.25">
      <c r="A44" s="7" t="str">
        <f>'1'!A44</f>
        <v>Vaso 6621 high ball 350 ml 11.8 oz</v>
      </c>
      <c r="B44" s="10">
        <f>'16'!G44+'16'!L44</f>
        <v>0</v>
      </c>
      <c r="C44" s="9"/>
      <c r="D44" s="10">
        <f t="shared" si="1"/>
        <v>0</v>
      </c>
      <c r="E44" s="9"/>
      <c r="F44" s="6"/>
      <c r="G44" s="10">
        <f t="shared" si="2"/>
        <v>0</v>
      </c>
      <c r="H44" s="9"/>
      <c r="I44" s="9"/>
      <c r="J44" s="9"/>
      <c r="K44" s="10">
        <f t="shared" si="3"/>
        <v>0</v>
      </c>
      <c r="L44" s="10">
        <f t="shared" si="0"/>
        <v>0</v>
      </c>
    </row>
    <row r="45" spans="1:12" ht="15.75" x14ac:dyDescent="0.25">
      <c r="A45" s="7" t="str">
        <f>'1'!A45</f>
        <v>Vaso 6624 agua fg 300 ml 10.2 oz</v>
      </c>
      <c r="B45" s="10">
        <f>'16'!G45+'16'!L45</f>
        <v>0</v>
      </c>
      <c r="C45" s="9"/>
      <c r="D45" s="10">
        <f t="shared" si="1"/>
        <v>0</v>
      </c>
      <c r="E45" s="9"/>
      <c r="F45" s="6"/>
      <c r="G45" s="10">
        <f t="shared" si="2"/>
        <v>0</v>
      </c>
      <c r="H45" s="9"/>
      <c r="I45" s="9"/>
      <c r="J45" s="9"/>
      <c r="K45" s="10">
        <f t="shared" si="3"/>
        <v>0</v>
      </c>
      <c r="L45" s="10">
        <f t="shared" si="0"/>
        <v>0</v>
      </c>
    </row>
    <row r="46" spans="1:12" ht="15.75" x14ac:dyDescent="0.25">
      <c r="A46" s="7" t="str">
        <f>'1'!A46</f>
        <v>Vaso 6714 dof fashion 325 ml 11 oz</v>
      </c>
      <c r="B46" s="10">
        <f>'16'!G46+'16'!L46</f>
        <v>0</v>
      </c>
      <c r="C46" s="9"/>
      <c r="D46" s="10">
        <f t="shared" si="1"/>
        <v>0</v>
      </c>
      <c r="E46" s="9"/>
      <c r="F46" s="6"/>
      <c r="G46" s="10">
        <f t="shared" si="2"/>
        <v>0</v>
      </c>
      <c r="H46" s="9"/>
      <c r="I46" s="9"/>
      <c r="J46" s="9"/>
      <c r="K46" s="10">
        <f t="shared" si="3"/>
        <v>0</v>
      </c>
      <c r="L46" s="10">
        <f t="shared" si="0"/>
        <v>0</v>
      </c>
    </row>
    <row r="47" spans="1:12" ht="15.75" x14ac:dyDescent="0.25">
      <c r="A47" s="7">
        <f>'1'!A47</f>
        <v>0</v>
      </c>
      <c r="B47" s="10">
        <f>'16'!G47+'16'!L47</f>
        <v>0</v>
      </c>
      <c r="C47" s="9"/>
      <c r="D47" s="10">
        <f t="shared" si="1"/>
        <v>0</v>
      </c>
      <c r="E47" s="9"/>
      <c r="F47" s="6"/>
      <c r="G47" s="10">
        <f t="shared" si="2"/>
        <v>0</v>
      </c>
      <c r="H47" s="9"/>
      <c r="I47" s="9"/>
      <c r="J47" s="9"/>
      <c r="K47" s="10">
        <f t="shared" si="3"/>
        <v>0</v>
      </c>
      <c r="L47" s="10">
        <f t="shared" si="0"/>
        <v>0</v>
      </c>
    </row>
    <row r="48" spans="1:12" ht="15.75" x14ac:dyDescent="0.25">
      <c r="A48" s="7">
        <f>'1'!A48</f>
        <v>0</v>
      </c>
      <c r="B48" s="10">
        <f>'16'!G48+'16'!L48</f>
        <v>0</v>
      </c>
      <c r="C48" s="9"/>
      <c r="D48" s="10">
        <f t="shared" si="1"/>
        <v>0</v>
      </c>
      <c r="E48" s="9"/>
      <c r="F48" s="6"/>
      <c r="G48" s="10">
        <f t="shared" si="2"/>
        <v>0</v>
      </c>
      <c r="H48" s="9"/>
      <c r="I48" s="9"/>
      <c r="J48" s="9"/>
      <c r="K48" s="10">
        <f t="shared" si="3"/>
        <v>0</v>
      </c>
      <c r="L48" s="10">
        <f t="shared" si="0"/>
        <v>0</v>
      </c>
    </row>
    <row r="49" spans="1:12" ht="15.75" x14ac:dyDescent="0.25">
      <c r="A49" s="7">
        <f>'1'!A49</f>
        <v>0</v>
      </c>
      <c r="B49" s="10">
        <f>'16'!G49+'16'!L49</f>
        <v>0</v>
      </c>
      <c r="C49" s="9"/>
      <c r="D49" s="10">
        <f t="shared" si="1"/>
        <v>0</v>
      </c>
      <c r="E49" s="9"/>
      <c r="F49" s="6"/>
      <c r="G49" s="10">
        <f t="shared" si="2"/>
        <v>0</v>
      </c>
      <c r="H49" s="9"/>
      <c r="I49" s="9"/>
      <c r="J49" s="9"/>
      <c r="K49" s="10">
        <f t="shared" si="3"/>
        <v>0</v>
      </c>
      <c r="L49" s="10">
        <f t="shared" si="0"/>
        <v>0</v>
      </c>
    </row>
    <row r="50" spans="1:12" ht="15.75" x14ac:dyDescent="0.25">
      <c r="A50" s="7">
        <f>'1'!A50</f>
        <v>0</v>
      </c>
      <c r="B50" s="10">
        <f>'16'!G50+'16'!L50</f>
        <v>0</v>
      </c>
      <c r="C50" s="9"/>
      <c r="D50" s="10">
        <f t="shared" si="1"/>
        <v>0</v>
      </c>
      <c r="E50" s="9"/>
      <c r="F50" s="6"/>
      <c r="G50" s="10">
        <f t="shared" si="2"/>
        <v>0</v>
      </c>
      <c r="H50" s="9"/>
      <c r="I50" s="9"/>
      <c r="J50" s="9"/>
      <c r="K50" s="10">
        <f t="shared" si="3"/>
        <v>0</v>
      </c>
      <c r="L50" s="10">
        <f t="shared" si="0"/>
        <v>0</v>
      </c>
    </row>
    <row r="51" spans="1:12" ht="15.75" x14ac:dyDescent="0.25">
      <c r="A51" s="7">
        <f>'1'!A51</f>
        <v>0</v>
      </c>
      <c r="B51" s="10">
        <f>'16'!G51+'16'!L51</f>
        <v>0</v>
      </c>
      <c r="C51" s="9"/>
      <c r="D51" s="10">
        <f t="shared" si="1"/>
        <v>0</v>
      </c>
      <c r="E51" s="9"/>
      <c r="F51" s="6"/>
      <c r="G51" s="10">
        <f t="shared" si="2"/>
        <v>0</v>
      </c>
      <c r="H51" s="9"/>
      <c r="I51" s="9"/>
      <c r="J51" s="9"/>
      <c r="K51" s="10">
        <f t="shared" si="3"/>
        <v>0</v>
      </c>
      <c r="L51" s="10">
        <f t="shared" si="0"/>
        <v>0</v>
      </c>
    </row>
  </sheetData>
  <sheetProtection password="CEF7" sheet="1" objects="1" scenarios="1"/>
  <mergeCells count="12">
    <mergeCell ref="K3:K4"/>
    <mergeCell ref="L3:L4"/>
    <mergeCell ref="A1:L1"/>
    <mergeCell ref="B2:F2"/>
    <mergeCell ref="A3:A4"/>
    <mergeCell ref="B3:B4"/>
    <mergeCell ref="C3:C4"/>
    <mergeCell ref="D3:D4"/>
    <mergeCell ref="E3:E4"/>
    <mergeCell ref="F3:F4"/>
    <mergeCell ref="G3:G4"/>
    <mergeCell ref="H3:J3"/>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workbookViewId="0">
      <pane ySplit="4" topLeftCell="A5" activePane="bottomLeft" state="frozen"/>
      <selection activeCell="L9" sqref="L9"/>
      <selection pane="bottomLeft" activeCell="B5" sqref="B5:B51"/>
    </sheetView>
  </sheetViews>
  <sheetFormatPr defaultColWidth="11.42578125" defaultRowHeight="15" x14ac:dyDescent="0.25"/>
  <cols>
    <col min="1" max="1" width="50.28515625" bestFit="1" customWidth="1"/>
    <col min="2" max="2" width="13.28515625" bestFit="1" customWidth="1"/>
    <col min="3" max="3" width="10.42578125" bestFit="1" customWidth="1"/>
    <col min="4" max="4" width="12.28515625" bestFit="1" customWidth="1"/>
    <col min="5" max="5" width="9.42578125" bestFit="1" customWidth="1"/>
    <col min="6" max="6" width="16.140625" customWidth="1"/>
    <col min="7" max="7" width="12.28515625" bestFit="1" customWidth="1"/>
    <col min="8" max="10" width="12.7109375" customWidth="1"/>
    <col min="11" max="11" width="13.28515625" bestFit="1" customWidth="1"/>
    <col min="12" max="12" width="12.140625" bestFit="1" customWidth="1"/>
  </cols>
  <sheetData>
    <row r="1" spans="1:12" ht="26.25" x14ac:dyDescent="0.4">
      <c r="A1" s="52" t="s">
        <v>10</v>
      </c>
      <c r="B1" s="53"/>
      <c r="C1" s="53"/>
      <c r="D1" s="53"/>
      <c r="E1" s="53"/>
      <c r="F1" s="53"/>
      <c r="G1" s="53"/>
      <c r="H1" s="53"/>
      <c r="I1" s="53"/>
      <c r="J1" s="53"/>
      <c r="K1" s="53"/>
      <c r="L1" s="54"/>
    </row>
    <row r="2" spans="1:12" ht="21" x14ac:dyDescent="0.35">
      <c r="A2" s="1" t="s">
        <v>6</v>
      </c>
      <c r="B2" s="58" t="str">
        <f>'1'!B2:F2</f>
        <v>Cinépolis VIP Multiplaza Pacific</v>
      </c>
      <c r="C2" s="58"/>
      <c r="D2" s="58"/>
      <c r="E2" s="58"/>
      <c r="F2" s="58"/>
      <c r="G2" s="2"/>
      <c r="H2" s="2" t="s">
        <v>11</v>
      </c>
      <c r="I2" s="4">
        <f>'1'!I2</f>
        <v>2015</v>
      </c>
      <c r="J2" s="2"/>
      <c r="K2" s="2" t="s">
        <v>7</v>
      </c>
      <c r="L2" s="3">
        <v>18</v>
      </c>
    </row>
    <row r="3" spans="1:12" ht="15.75" x14ac:dyDescent="0.25">
      <c r="A3" s="57" t="s">
        <v>9</v>
      </c>
      <c r="B3" s="56" t="s">
        <v>0</v>
      </c>
      <c r="C3" s="56" t="s">
        <v>1</v>
      </c>
      <c r="D3" s="56" t="s">
        <v>2</v>
      </c>
      <c r="E3" s="56" t="s">
        <v>3</v>
      </c>
      <c r="F3" s="56" t="s">
        <v>4</v>
      </c>
      <c r="G3" s="56" t="s">
        <v>5</v>
      </c>
      <c r="H3" s="56" t="s">
        <v>57</v>
      </c>
      <c r="I3" s="56"/>
      <c r="J3" s="56"/>
      <c r="K3" s="56" t="s">
        <v>55</v>
      </c>
      <c r="L3" s="56" t="s">
        <v>56</v>
      </c>
    </row>
    <row r="4" spans="1:12" ht="15.75" customHeight="1" x14ac:dyDescent="0.25">
      <c r="A4" s="57"/>
      <c r="B4" s="56"/>
      <c r="C4" s="56"/>
      <c r="D4" s="56"/>
      <c r="E4" s="56"/>
      <c r="F4" s="56"/>
      <c r="G4" s="56"/>
      <c r="H4" s="11" t="s">
        <v>58</v>
      </c>
      <c r="I4" s="11" t="s">
        <v>60</v>
      </c>
      <c r="J4" s="11" t="s">
        <v>59</v>
      </c>
      <c r="K4" s="56"/>
      <c r="L4" s="56"/>
    </row>
    <row r="5" spans="1:12" ht="15.75" x14ac:dyDescent="0.25">
      <c r="A5" s="7" t="str">
        <f>'1'!A5</f>
        <v xml:space="preserve">Bar caddy condimentero 6 en 1 </v>
      </c>
      <c r="B5" s="10">
        <f>'17'!G5+'17'!L5</f>
        <v>0</v>
      </c>
      <c r="C5" s="9"/>
      <c r="D5" s="10">
        <f>B5+C5</f>
        <v>0</v>
      </c>
      <c r="E5" s="9"/>
      <c r="F5" s="6"/>
      <c r="G5" s="10">
        <f>D5-E5</f>
        <v>0</v>
      </c>
      <c r="H5" s="9"/>
      <c r="I5" s="9"/>
      <c r="J5" s="9"/>
      <c r="K5" s="10">
        <f>SUM(H5:J5)</f>
        <v>0</v>
      </c>
      <c r="L5" s="10">
        <f t="shared" ref="L5:L51" si="0">K5-G5</f>
        <v>0</v>
      </c>
    </row>
    <row r="6" spans="1:12" ht="15.75" x14ac:dyDescent="0.25">
      <c r="A6" s="7" t="str">
        <f>'1'!A6</f>
        <v>Botella/jugos con vertedor 1 lts</v>
      </c>
      <c r="B6" s="10">
        <f>'17'!G6+'17'!L6</f>
        <v>0</v>
      </c>
      <c r="C6" s="9"/>
      <c r="D6" s="10">
        <f t="shared" ref="D6:D51" si="1">B6+C6</f>
        <v>0</v>
      </c>
      <c r="E6" s="9"/>
      <c r="F6" s="6"/>
      <c r="G6" s="10">
        <f t="shared" ref="G6:G51" si="2">D6-E6</f>
        <v>0</v>
      </c>
      <c r="H6" s="9"/>
      <c r="I6" s="9"/>
      <c r="J6" s="9"/>
      <c r="K6" s="10">
        <f t="shared" ref="K6:K51" si="3">SUM(H6:J6)</f>
        <v>0</v>
      </c>
      <c r="L6" s="10">
        <f t="shared" si="0"/>
        <v>0</v>
      </c>
    </row>
    <row r="7" spans="1:12" ht="15.75" x14ac:dyDescent="0.25">
      <c r="A7" s="7" t="str">
        <f>'1'!A7</f>
        <v>Cepillo lavavasos triple</v>
      </c>
      <c r="B7" s="10">
        <f>'17'!G7+'17'!L7</f>
        <v>0</v>
      </c>
      <c r="C7" s="9"/>
      <c r="D7" s="10">
        <f t="shared" si="1"/>
        <v>0</v>
      </c>
      <c r="E7" s="9"/>
      <c r="F7" s="6"/>
      <c r="G7" s="10">
        <f t="shared" si="2"/>
        <v>0</v>
      </c>
      <c r="H7" s="9"/>
      <c r="I7" s="9"/>
      <c r="J7" s="9"/>
      <c r="K7" s="10">
        <f t="shared" si="3"/>
        <v>0</v>
      </c>
      <c r="L7" s="10">
        <f t="shared" si="0"/>
        <v>0</v>
      </c>
    </row>
    <row r="8" spans="1:12" ht="15.75" x14ac:dyDescent="0.25">
      <c r="A8" s="7" t="str">
        <f>'1'!A8</f>
        <v>Cocktelera grande 3 pzas 30 oz a. Inox</v>
      </c>
      <c r="B8" s="10">
        <f>'17'!G8+'17'!L8</f>
        <v>0</v>
      </c>
      <c r="C8" s="9"/>
      <c r="D8" s="10">
        <f t="shared" si="1"/>
        <v>0</v>
      </c>
      <c r="E8" s="9"/>
      <c r="F8" s="6"/>
      <c r="G8" s="10">
        <f t="shared" si="2"/>
        <v>0</v>
      </c>
      <c r="H8" s="9"/>
      <c r="I8" s="9"/>
      <c r="J8" s="9"/>
      <c r="K8" s="10">
        <f t="shared" si="3"/>
        <v>0</v>
      </c>
      <c r="L8" s="10">
        <f t="shared" si="0"/>
        <v>0</v>
      </c>
    </row>
    <row r="9" spans="1:12" ht="15.75" x14ac:dyDescent="0.25">
      <c r="A9" s="7" t="str">
        <f>'1'!A9</f>
        <v xml:space="preserve">Copa 2020 vino generoso mty 74 ml </v>
      </c>
      <c r="B9" s="10">
        <f>'17'!G9+'17'!L9</f>
        <v>0</v>
      </c>
      <c r="C9" s="9"/>
      <c r="D9" s="10">
        <f t="shared" si="1"/>
        <v>0</v>
      </c>
      <c r="E9" s="9"/>
      <c r="F9" s="6"/>
      <c r="G9" s="10">
        <f t="shared" si="2"/>
        <v>0</v>
      </c>
      <c r="H9" s="9"/>
      <c r="I9" s="9"/>
      <c r="J9" s="9"/>
      <c r="K9" s="10">
        <f t="shared" si="3"/>
        <v>0</v>
      </c>
      <c r="L9" s="10">
        <f t="shared" si="0"/>
        <v>0</v>
      </c>
    </row>
    <row r="10" spans="1:12" ht="15.75" x14ac:dyDescent="0.25">
      <c r="A10" s="7" t="str">
        <f>'1'!A10</f>
        <v>Copa 2025 agua mty 285 ml 9.5 oz</v>
      </c>
      <c r="B10" s="10">
        <f>'17'!G10+'17'!L10</f>
        <v>0</v>
      </c>
      <c r="C10" s="9"/>
      <c r="D10" s="10">
        <f t="shared" si="1"/>
        <v>0</v>
      </c>
      <c r="E10" s="9"/>
      <c r="F10" s="6"/>
      <c r="G10" s="10">
        <f t="shared" si="2"/>
        <v>0</v>
      </c>
      <c r="H10" s="9"/>
      <c r="I10" s="9"/>
      <c r="J10" s="9"/>
      <c r="K10" s="10">
        <f t="shared" si="3"/>
        <v>0</v>
      </c>
      <c r="L10" s="10">
        <f t="shared" si="0"/>
        <v>0</v>
      </c>
    </row>
    <row r="11" spans="1:12" ht="15.75" x14ac:dyDescent="0.25">
      <c r="A11" s="7" t="str">
        <f>'1'!A11</f>
        <v>Copa 22760 cocktail martini 5 oz excalibur</v>
      </c>
      <c r="B11" s="10">
        <f>'17'!G11+'17'!L11</f>
        <v>0</v>
      </c>
      <c r="C11" s="9"/>
      <c r="D11" s="10">
        <f t="shared" si="1"/>
        <v>0</v>
      </c>
      <c r="E11" s="9"/>
      <c r="F11" s="6"/>
      <c r="G11" s="10">
        <f t="shared" si="2"/>
        <v>0</v>
      </c>
      <c r="H11" s="9"/>
      <c r="I11" s="9"/>
      <c r="J11" s="9"/>
      <c r="K11" s="10">
        <f t="shared" si="3"/>
        <v>0</v>
      </c>
      <c r="L11" s="10">
        <f t="shared" si="0"/>
        <v>0</v>
      </c>
    </row>
    <row r="12" spans="1:12" ht="15.75" x14ac:dyDescent="0.25">
      <c r="A12" s="7" t="str">
        <f>'1'!A12</f>
        <v xml:space="preserve">Copa 23876 brandy 50 cl 17 oz. Vaporera </v>
      </c>
      <c r="B12" s="10">
        <f>'17'!G12+'17'!L12</f>
        <v>0</v>
      </c>
      <c r="C12" s="9"/>
      <c r="D12" s="10">
        <f t="shared" si="1"/>
        <v>0</v>
      </c>
      <c r="E12" s="9"/>
      <c r="F12" s="6"/>
      <c r="G12" s="10">
        <f t="shared" si="2"/>
        <v>0</v>
      </c>
      <c r="H12" s="9"/>
      <c r="I12" s="9"/>
      <c r="J12" s="9"/>
      <c r="K12" s="10">
        <f t="shared" si="3"/>
        <v>0</v>
      </c>
      <c r="L12" s="10">
        <f t="shared" si="0"/>
        <v>0</v>
      </c>
    </row>
    <row r="13" spans="1:12" ht="15.75" x14ac:dyDescent="0.25">
      <c r="A13" s="7" t="str">
        <f>'1'!A13</f>
        <v>Copa 2438 brandy mty 130 ml 4.5 oz</v>
      </c>
      <c r="B13" s="10">
        <f>'17'!G13+'17'!L13</f>
        <v>0</v>
      </c>
      <c r="C13" s="9"/>
      <c r="D13" s="10">
        <f t="shared" si="1"/>
        <v>0</v>
      </c>
      <c r="E13" s="9"/>
      <c r="F13" s="6"/>
      <c r="G13" s="10">
        <f t="shared" si="2"/>
        <v>0</v>
      </c>
      <c r="H13" s="9"/>
      <c r="I13" s="9"/>
      <c r="J13" s="9"/>
      <c r="K13" s="10">
        <f t="shared" si="3"/>
        <v>0</v>
      </c>
      <c r="L13" s="10">
        <f t="shared" si="0"/>
        <v>0</v>
      </c>
    </row>
    <row r="14" spans="1:12" ht="15.75" x14ac:dyDescent="0.25">
      <c r="A14" s="7" t="str">
        <f>'1'!A14</f>
        <v>Copa cerveza dortmund 13 oz.</v>
      </c>
      <c r="B14" s="10">
        <f>'17'!G14+'17'!L14</f>
        <v>0</v>
      </c>
      <c r="C14" s="9"/>
      <c r="D14" s="10">
        <f t="shared" si="1"/>
        <v>0</v>
      </c>
      <c r="E14" s="9"/>
      <c r="F14" s="6"/>
      <c r="G14" s="10">
        <f t="shared" si="2"/>
        <v>0</v>
      </c>
      <c r="H14" s="9"/>
      <c r="I14" s="9"/>
      <c r="J14" s="9"/>
      <c r="K14" s="10">
        <f t="shared" si="3"/>
        <v>0</v>
      </c>
      <c r="L14" s="10">
        <f t="shared" si="0"/>
        <v>0</v>
      </c>
    </row>
    <row r="15" spans="1:12" ht="15.75" x14ac:dyDescent="0.25">
      <c r="A15" s="7" t="str">
        <f>'1'!A15</f>
        <v>Copa cogñac degustacion 5 oz</v>
      </c>
      <c r="B15" s="10">
        <f>'17'!G15+'17'!L15</f>
        <v>0</v>
      </c>
      <c r="C15" s="9"/>
      <c r="D15" s="10">
        <f t="shared" si="1"/>
        <v>0</v>
      </c>
      <c r="E15" s="9"/>
      <c r="F15" s="6"/>
      <c r="G15" s="10">
        <f t="shared" si="2"/>
        <v>0</v>
      </c>
      <c r="H15" s="9"/>
      <c r="I15" s="9"/>
      <c r="J15" s="9"/>
      <c r="K15" s="10">
        <f t="shared" si="3"/>
        <v>0</v>
      </c>
      <c r="L15" s="10">
        <f t="shared" si="0"/>
        <v>0</v>
      </c>
    </row>
    <row r="16" spans="1:12" ht="15.75" x14ac:dyDescent="0.25">
      <c r="A16" s="7" t="str">
        <f>'1'!A16</f>
        <v>Copa margarita 12 oz.  Excalibur</v>
      </c>
      <c r="B16" s="10">
        <f>'17'!G16+'17'!L16</f>
        <v>0</v>
      </c>
      <c r="C16" s="9"/>
      <c r="D16" s="10">
        <f t="shared" si="1"/>
        <v>0</v>
      </c>
      <c r="E16" s="9"/>
      <c r="F16" s="6"/>
      <c r="G16" s="10">
        <f t="shared" si="2"/>
        <v>0</v>
      </c>
      <c r="H16" s="9"/>
      <c r="I16" s="9"/>
      <c r="J16" s="9"/>
      <c r="K16" s="10">
        <f t="shared" si="3"/>
        <v>0</v>
      </c>
      <c r="L16" s="10">
        <f t="shared" si="0"/>
        <v>0</v>
      </c>
    </row>
    <row r="17" spans="1:12" ht="15.75" x14ac:dyDescent="0.25">
      <c r="A17" s="7" t="str">
        <f>'1'!A17</f>
        <v>Copa vino blanco savoie  5 oz.</v>
      </c>
      <c r="B17" s="10">
        <f>'17'!G17+'17'!L17</f>
        <v>0</v>
      </c>
      <c r="C17" s="9"/>
      <c r="D17" s="10">
        <f t="shared" si="1"/>
        <v>0</v>
      </c>
      <c r="E17" s="9"/>
      <c r="F17" s="6"/>
      <c r="G17" s="10">
        <f t="shared" si="2"/>
        <v>0</v>
      </c>
      <c r="H17" s="9"/>
      <c r="I17" s="9"/>
      <c r="J17" s="9"/>
      <c r="K17" s="10">
        <f t="shared" si="3"/>
        <v>0</v>
      </c>
      <c r="L17" s="10">
        <f t="shared" si="0"/>
        <v>0</v>
      </c>
    </row>
    <row r="18" spans="1:12" ht="15.75" x14ac:dyDescent="0.25">
      <c r="A18" s="7" t="str">
        <f>'1'!A18</f>
        <v>Copa vino tinto savoie 8 oz.</v>
      </c>
      <c r="B18" s="10">
        <f>'17'!G18+'17'!L18</f>
        <v>0</v>
      </c>
      <c r="C18" s="9"/>
      <c r="D18" s="10">
        <f t="shared" si="1"/>
        <v>0</v>
      </c>
      <c r="E18" s="9"/>
      <c r="F18" s="6"/>
      <c r="G18" s="10">
        <f t="shared" si="2"/>
        <v>0</v>
      </c>
      <c r="H18" s="9"/>
      <c r="I18" s="9"/>
      <c r="J18" s="9"/>
      <c r="K18" s="10">
        <f t="shared" si="3"/>
        <v>0</v>
      </c>
      <c r="L18" s="10">
        <f t="shared" si="0"/>
        <v>0</v>
      </c>
    </row>
    <row r="19" spans="1:12" ht="15.75" x14ac:dyDescent="0.25">
      <c r="A19" s="7" t="str">
        <f>'1'!A19</f>
        <v>Cuchara para cantina a inox</v>
      </c>
      <c r="B19" s="10">
        <f>'17'!G19+'17'!L19</f>
        <v>0</v>
      </c>
      <c r="C19" s="9"/>
      <c r="D19" s="10">
        <f t="shared" si="1"/>
        <v>0</v>
      </c>
      <c r="E19" s="9"/>
      <c r="F19" s="6"/>
      <c r="G19" s="10">
        <f t="shared" si="2"/>
        <v>0</v>
      </c>
      <c r="H19" s="9"/>
      <c r="I19" s="9"/>
      <c r="J19" s="9"/>
      <c r="K19" s="10">
        <f t="shared" si="3"/>
        <v>0</v>
      </c>
      <c r="L19" s="10">
        <f t="shared" si="0"/>
        <v>0</v>
      </c>
    </row>
    <row r="20" spans="1:12" ht="15.75" x14ac:dyDescent="0.25">
      <c r="A20" s="7" t="str">
        <f>'1'!A20</f>
        <v>Cucharon para hielo 24.1 cms a inox</v>
      </c>
      <c r="B20" s="10">
        <f>'17'!G20+'17'!L20</f>
        <v>0</v>
      </c>
      <c r="C20" s="9"/>
      <c r="D20" s="10">
        <f t="shared" si="1"/>
        <v>0</v>
      </c>
      <c r="E20" s="9"/>
      <c r="F20" s="6"/>
      <c r="G20" s="10">
        <f t="shared" si="2"/>
        <v>0</v>
      </c>
      <c r="H20" s="9"/>
      <c r="I20" s="9"/>
      <c r="J20" s="9"/>
      <c r="K20" s="10">
        <f t="shared" si="3"/>
        <v>0</v>
      </c>
      <c r="L20" s="10">
        <f t="shared" si="0"/>
        <v>0</v>
      </c>
    </row>
    <row r="21" spans="1:12" ht="15.75" x14ac:dyDescent="0.25">
      <c r="A21" s="7" t="str">
        <f>'1'!A21</f>
        <v xml:space="preserve">Cuchillo chef 8" </v>
      </c>
      <c r="B21" s="10">
        <f>'17'!G21+'17'!L21</f>
        <v>0</v>
      </c>
      <c r="C21" s="9"/>
      <c r="D21" s="10">
        <f t="shared" si="1"/>
        <v>0</v>
      </c>
      <c r="E21" s="9"/>
      <c r="F21" s="6"/>
      <c r="G21" s="10">
        <f t="shared" si="2"/>
        <v>0</v>
      </c>
      <c r="H21" s="9"/>
      <c r="I21" s="9"/>
      <c r="J21" s="9"/>
      <c r="K21" s="10">
        <f t="shared" si="3"/>
        <v>0</v>
      </c>
      <c r="L21" s="10">
        <f t="shared" si="0"/>
        <v>0</v>
      </c>
    </row>
    <row r="22" spans="1:12" ht="15.75" x14ac:dyDescent="0.25">
      <c r="A22" s="7" t="str">
        <f>'1'!A22</f>
        <v>Cuchillo mondador 4"</v>
      </c>
      <c r="B22" s="10">
        <f>'17'!G22+'17'!L22</f>
        <v>0</v>
      </c>
      <c r="C22" s="9"/>
      <c r="D22" s="10">
        <f t="shared" si="1"/>
        <v>0</v>
      </c>
      <c r="E22" s="9"/>
      <c r="F22" s="6"/>
      <c r="G22" s="10">
        <f t="shared" si="2"/>
        <v>0</v>
      </c>
      <c r="H22" s="9"/>
      <c r="I22" s="9"/>
      <c r="J22" s="9"/>
      <c r="K22" s="10">
        <f t="shared" si="3"/>
        <v>0</v>
      </c>
      <c r="L22" s="10">
        <f t="shared" si="0"/>
        <v>0</v>
      </c>
    </row>
    <row r="23" spans="1:12" ht="15.75" x14ac:dyDescent="0.25">
      <c r="A23" s="7" t="str">
        <f>'1'!A23</f>
        <v>Charola antiderrapante 44x59 cms.</v>
      </c>
      <c r="B23" s="10">
        <f>'17'!G23+'17'!L23</f>
        <v>0</v>
      </c>
      <c r="C23" s="9"/>
      <c r="D23" s="10">
        <f t="shared" si="1"/>
        <v>0</v>
      </c>
      <c r="E23" s="9"/>
      <c r="F23" s="6"/>
      <c r="G23" s="10">
        <f t="shared" si="2"/>
        <v>0</v>
      </c>
      <c r="H23" s="9"/>
      <c r="I23" s="9"/>
      <c r="J23" s="9"/>
      <c r="K23" s="10">
        <f t="shared" si="3"/>
        <v>0</v>
      </c>
      <c r="L23" s="10">
        <f t="shared" si="0"/>
        <v>0</v>
      </c>
    </row>
    <row r="24" spans="1:12" ht="15.75" x14ac:dyDescent="0.25">
      <c r="A24" s="7" t="str">
        <f>'1'!A24</f>
        <v>Charola redonda antiderrapante 40 cms</v>
      </c>
      <c r="B24" s="10">
        <f>'17'!G24+'17'!L24</f>
        <v>0</v>
      </c>
      <c r="C24" s="9"/>
      <c r="D24" s="10">
        <f t="shared" si="1"/>
        <v>0</v>
      </c>
      <c r="E24" s="9"/>
      <c r="F24" s="6"/>
      <c r="G24" s="10">
        <f t="shared" si="2"/>
        <v>0</v>
      </c>
      <c r="H24" s="9"/>
      <c r="I24" s="9"/>
      <c r="J24" s="9"/>
      <c r="K24" s="10">
        <f t="shared" si="3"/>
        <v>0</v>
      </c>
      <c r="L24" s="10">
        <f t="shared" si="0"/>
        <v>0</v>
      </c>
    </row>
    <row r="25" spans="1:12" ht="15.75" x14ac:dyDescent="0.25">
      <c r="A25" s="7" t="str">
        <f>'1'!A25</f>
        <v>Dispensador plastico transparente de 12 oz..</v>
      </c>
      <c r="B25" s="10">
        <f>'17'!G25+'17'!L25</f>
        <v>0</v>
      </c>
      <c r="C25" s="9"/>
      <c r="D25" s="10">
        <f t="shared" si="1"/>
        <v>0</v>
      </c>
      <c r="E25" s="9"/>
      <c r="F25" s="6"/>
      <c r="G25" s="10">
        <f t="shared" si="2"/>
        <v>0</v>
      </c>
      <c r="H25" s="9"/>
      <c r="I25" s="9"/>
      <c r="J25" s="9"/>
      <c r="K25" s="10">
        <f t="shared" si="3"/>
        <v>0</v>
      </c>
      <c r="L25" s="10">
        <f t="shared" si="0"/>
        <v>0</v>
      </c>
    </row>
    <row r="26" spans="1:12" ht="15.75" x14ac:dyDescent="0.25">
      <c r="A26" s="7" t="str">
        <f>'1'!A26</f>
        <v>Drenador de plastico para bar</v>
      </c>
      <c r="B26" s="10">
        <f>'17'!G26+'17'!L26</f>
        <v>0</v>
      </c>
      <c r="C26" s="9"/>
      <c r="D26" s="10">
        <f t="shared" si="1"/>
        <v>0</v>
      </c>
      <c r="E26" s="9"/>
      <c r="F26" s="6"/>
      <c r="G26" s="10">
        <f t="shared" si="2"/>
        <v>0</v>
      </c>
      <c r="H26" s="9"/>
      <c r="I26" s="9"/>
      <c r="J26" s="9"/>
      <c r="K26" s="10">
        <f t="shared" si="3"/>
        <v>0</v>
      </c>
      <c r="L26" s="10">
        <f t="shared" si="0"/>
        <v>0</v>
      </c>
    </row>
    <row r="27" spans="1:12" ht="15.75" x14ac:dyDescent="0.25">
      <c r="A27" s="7" t="str">
        <f>'1'!A27</f>
        <v>Escarchador para margaritas</v>
      </c>
      <c r="B27" s="10">
        <f>'17'!G27+'17'!L27</f>
        <v>0</v>
      </c>
      <c r="C27" s="9"/>
      <c r="D27" s="10">
        <f t="shared" si="1"/>
        <v>0</v>
      </c>
      <c r="E27" s="9"/>
      <c r="F27" s="6"/>
      <c r="G27" s="10">
        <f t="shared" si="2"/>
        <v>0</v>
      </c>
      <c r="H27" s="9"/>
      <c r="I27" s="9"/>
      <c r="J27" s="9"/>
      <c r="K27" s="10">
        <f t="shared" si="3"/>
        <v>0</v>
      </c>
      <c r="L27" s="10">
        <f t="shared" si="0"/>
        <v>0</v>
      </c>
    </row>
    <row r="28" spans="1:12" ht="15.75" x14ac:dyDescent="0.25">
      <c r="A28" s="7" t="str">
        <f>'1'!A28</f>
        <v>Esponja para escarchador</v>
      </c>
      <c r="B28" s="10">
        <f>'17'!G28+'17'!L28</f>
        <v>0</v>
      </c>
      <c r="C28" s="9"/>
      <c r="D28" s="10">
        <f t="shared" si="1"/>
        <v>0</v>
      </c>
      <c r="E28" s="9"/>
      <c r="F28" s="6"/>
      <c r="G28" s="10">
        <f t="shared" si="2"/>
        <v>0</v>
      </c>
      <c r="H28" s="9"/>
      <c r="I28" s="9"/>
      <c r="J28" s="9"/>
      <c r="K28" s="10">
        <f t="shared" si="3"/>
        <v>0</v>
      </c>
      <c r="L28" s="10">
        <f t="shared" si="0"/>
        <v>0</v>
      </c>
    </row>
    <row r="29" spans="1:12" ht="15.75" x14ac:dyDescent="0.25">
      <c r="A29" s="7" t="str">
        <f>'1'!A29</f>
        <v>Exprimidor naranjas mediano</v>
      </c>
      <c r="B29" s="10">
        <f>'17'!G29+'17'!L29</f>
        <v>0</v>
      </c>
      <c r="C29" s="9"/>
      <c r="D29" s="10">
        <f t="shared" si="1"/>
        <v>0</v>
      </c>
      <c r="E29" s="9"/>
      <c r="F29" s="6"/>
      <c r="G29" s="10">
        <f t="shared" si="2"/>
        <v>0</v>
      </c>
      <c r="H29" s="9"/>
      <c r="I29" s="9"/>
      <c r="J29" s="9"/>
      <c r="K29" s="10">
        <f t="shared" si="3"/>
        <v>0</v>
      </c>
      <c r="L29" s="10">
        <f t="shared" si="0"/>
        <v>0</v>
      </c>
    </row>
    <row r="30" spans="1:12" ht="15.75" x14ac:dyDescent="0.25">
      <c r="A30" s="7" t="str">
        <f>'1'!A30</f>
        <v>Jarra 3807 vallarta 2.25 lts 76 oz</v>
      </c>
      <c r="B30" s="10">
        <f>'17'!G30+'17'!L30</f>
        <v>0</v>
      </c>
      <c r="C30" s="9"/>
      <c r="D30" s="10">
        <f t="shared" si="1"/>
        <v>0</v>
      </c>
      <c r="E30" s="9"/>
      <c r="F30" s="6"/>
      <c r="G30" s="10">
        <f t="shared" si="2"/>
        <v>0</v>
      </c>
      <c r="H30" s="9"/>
      <c r="I30" s="9"/>
      <c r="J30" s="9"/>
      <c r="K30" s="10">
        <f t="shared" si="3"/>
        <v>0</v>
      </c>
      <c r="L30" s="10">
        <f t="shared" si="0"/>
        <v>0</v>
      </c>
    </row>
    <row r="31" spans="1:12" ht="15.75" x14ac:dyDescent="0.25">
      <c r="A31" s="7" t="str">
        <f>'1'!A31</f>
        <v>Jarra 3808 orinoco 1.15 lts 39 oz</v>
      </c>
      <c r="B31" s="10">
        <f>'17'!G31+'17'!L31</f>
        <v>0</v>
      </c>
      <c r="C31" s="9"/>
      <c r="D31" s="10">
        <f t="shared" si="1"/>
        <v>0</v>
      </c>
      <c r="E31" s="9"/>
      <c r="F31" s="6"/>
      <c r="G31" s="10">
        <f t="shared" si="2"/>
        <v>0</v>
      </c>
      <c r="H31" s="9"/>
      <c r="I31" s="9"/>
      <c r="J31" s="9"/>
      <c r="K31" s="10">
        <f t="shared" si="3"/>
        <v>0</v>
      </c>
      <c r="L31" s="10">
        <f t="shared" si="0"/>
        <v>0</v>
      </c>
    </row>
    <row r="32" spans="1:12" ht="15.75" x14ac:dyDescent="0.25">
      <c r="A32" s="7" t="str">
        <f>'1'!A32</f>
        <v>Jigger 1x2 Oz  A. Inox</v>
      </c>
      <c r="B32" s="10">
        <f>'17'!G32+'17'!L32</f>
        <v>0</v>
      </c>
      <c r="C32" s="9"/>
      <c r="D32" s="10">
        <f t="shared" si="1"/>
        <v>0</v>
      </c>
      <c r="E32" s="9"/>
      <c r="F32" s="6"/>
      <c r="G32" s="10">
        <f t="shared" si="2"/>
        <v>0</v>
      </c>
      <c r="H32" s="9"/>
      <c r="I32" s="9"/>
      <c r="J32" s="9"/>
      <c r="K32" s="10">
        <f t="shared" si="3"/>
        <v>0</v>
      </c>
      <c r="L32" s="10">
        <f t="shared" si="0"/>
        <v>0</v>
      </c>
    </row>
    <row r="33" spans="1:12" ht="15.75" x14ac:dyDescent="0.25">
      <c r="A33" s="7" t="str">
        <f>'1'!A33</f>
        <v>Organizador servilletas y popotes</v>
      </c>
      <c r="B33" s="10">
        <f>'17'!G33+'17'!L33</f>
        <v>0</v>
      </c>
      <c r="C33" s="9"/>
      <c r="D33" s="10">
        <f t="shared" si="1"/>
        <v>0</v>
      </c>
      <c r="E33" s="9"/>
      <c r="F33" s="6"/>
      <c r="G33" s="10">
        <f t="shared" si="2"/>
        <v>0</v>
      </c>
      <c r="H33" s="9"/>
      <c r="I33" s="9"/>
      <c r="J33" s="9"/>
      <c r="K33" s="10">
        <f t="shared" si="3"/>
        <v>0</v>
      </c>
      <c r="L33" s="10">
        <f t="shared" si="0"/>
        <v>0</v>
      </c>
    </row>
    <row r="34" spans="1:12" ht="15.75" x14ac:dyDescent="0.25">
      <c r="A34" s="7" t="str">
        <f>'1'!A34</f>
        <v>Picahielo 6 puntas</v>
      </c>
      <c r="B34" s="10">
        <f>'17'!G34+'17'!L34</f>
        <v>0</v>
      </c>
      <c r="C34" s="9"/>
      <c r="D34" s="10">
        <f t="shared" si="1"/>
        <v>0</v>
      </c>
      <c r="E34" s="9"/>
      <c r="F34" s="6"/>
      <c r="G34" s="10">
        <f t="shared" si="2"/>
        <v>0</v>
      </c>
      <c r="H34" s="9"/>
      <c r="I34" s="9"/>
      <c r="J34" s="9"/>
      <c r="K34" s="10">
        <f t="shared" si="3"/>
        <v>0</v>
      </c>
      <c r="L34" s="10">
        <f t="shared" si="0"/>
        <v>0</v>
      </c>
    </row>
    <row r="35" spans="1:12" ht="15.75" x14ac:dyDescent="0.25">
      <c r="A35" s="7" t="str">
        <f>'1'!A35</f>
        <v>Rollo malla/bar table</v>
      </c>
      <c r="B35" s="10">
        <f>'17'!G35+'17'!L35</f>
        <v>0</v>
      </c>
      <c r="C35" s="9"/>
      <c r="D35" s="10">
        <f t="shared" si="1"/>
        <v>0</v>
      </c>
      <c r="E35" s="9"/>
      <c r="F35" s="6"/>
      <c r="G35" s="10">
        <f t="shared" si="2"/>
        <v>0</v>
      </c>
      <c r="H35" s="9"/>
      <c r="I35" s="9"/>
      <c r="J35" s="9"/>
      <c r="K35" s="10">
        <f t="shared" si="3"/>
        <v>0</v>
      </c>
      <c r="L35" s="10">
        <f t="shared" si="0"/>
        <v>0</v>
      </c>
    </row>
    <row r="36" spans="1:12" ht="15.75" x14ac:dyDescent="0.25">
      <c r="A36" s="7" t="str">
        <f>'1'!A36</f>
        <v>Sacacorchos 2 manos</v>
      </c>
      <c r="B36" s="10">
        <f>'17'!G36+'17'!L36</f>
        <v>0</v>
      </c>
      <c r="C36" s="9"/>
      <c r="D36" s="10">
        <f t="shared" si="1"/>
        <v>0</v>
      </c>
      <c r="E36" s="9"/>
      <c r="F36" s="6"/>
      <c r="G36" s="10">
        <f t="shared" si="2"/>
        <v>0</v>
      </c>
      <c r="H36" s="9"/>
      <c r="I36" s="9"/>
      <c r="J36" s="9"/>
      <c r="K36" s="10">
        <f t="shared" si="3"/>
        <v>0</v>
      </c>
      <c r="L36" s="10">
        <f t="shared" si="0"/>
        <v>0</v>
      </c>
    </row>
    <row r="37" spans="1:12" ht="15.75" x14ac:dyDescent="0.25">
      <c r="A37" s="7" t="str">
        <f>'1'!A37</f>
        <v>Tabla picar de plástico 1x30x50 Blanco</v>
      </c>
      <c r="B37" s="10">
        <f>'17'!G37+'17'!L37</f>
        <v>0</v>
      </c>
      <c r="C37" s="9"/>
      <c r="D37" s="10">
        <f t="shared" si="1"/>
        <v>0</v>
      </c>
      <c r="E37" s="9"/>
      <c r="F37" s="6"/>
      <c r="G37" s="10">
        <f t="shared" si="2"/>
        <v>0</v>
      </c>
      <c r="H37" s="9"/>
      <c r="I37" s="9"/>
      <c r="J37" s="9"/>
      <c r="K37" s="10">
        <f t="shared" si="3"/>
        <v>0</v>
      </c>
      <c r="L37" s="10">
        <f t="shared" si="0"/>
        <v>0</v>
      </c>
    </row>
    <row r="38" spans="1:12" ht="15.75" x14ac:dyDescent="0.25">
      <c r="A38" s="7" t="str">
        <f>'1'!A38</f>
        <v>Tarro 5689 cervecero morgan 450 ml 15 oz.</v>
      </c>
      <c r="B38" s="10">
        <f>'17'!G38+'17'!L38</f>
        <v>0</v>
      </c>
      <c r="C38" s="9"/>
      <c r="D38" s="10">
        <f t="shared" si="1"/>
        <v>0</v>
      </c>
      <c r="E38" s="9"/>
      <c r="F38" s="6"/>
      <c r="G38" s="10">
        <f t="shared" si="2"/>
        <v>0</v>
      </c>
      <c r="H38" s="9"/>
      <c r="I38" s="9"/>
      <c r="J38" s="9"/>
      <c r="K38" s="10">
        <f t="shared" si="3"/>
        <v>0</v>
      </c>
      <c r="L38" s="10">
        <f t="shared" si="0"/>
        <v>0</v>
      </c>
    </row>
    <row r="39" spans="1:12" ht="15.75" x14ac:dyDescent="0.25">
      <c r="A39" s="7" t="str">
        <f>'1'!A39</f>
        <v>Tijera portacharola cromada</v>
      </c>
      <c r="B39" s="10">
        <f>'17'!G39+'17'!L39</f>
        <v>0</v>
      </c>
      <c r="C39" s="9"/>
      <c r="D39" s="10">
        <f t="shared" si="1"/>
        <v>0</v>
      </c>
      <c r="E39" s="9"/>
      <c r="F39" s="6"/>
      <c r="G39" s="10">
        <f t="shared" si="2"/>
        <v>0</v>
      </c>
      <c r="H39" s="9"/>
      <c r="I39" s="9"/>
      <c r="J39" s="9"/>
      <c r="K39" s="10">
        <f t="shared" si="3"/>
        <v>0</v>
      </c>
      <c r="L39" s="10">
        <f t="shared" si="0"/>
        <v>0</v>
      </c>
    </row>
    <row r="40" spans="1:12" ht="15.75" x14ac:dyDescent="0.25">
      <c r="A40" s="7" t="str">
        <f>'1'!A40</f>
        <v>Vaso 0972 tequilero 44 ml 1.5 oz</v>
      </c>
      <c r="B40" s="10">
        <f>'17'!G40+'17'!L40</f>
        <v>0</v>
      </c>
      <c r="C40" s="9"/>
      <c r="D40" s="10">
        <f t="shared" si="1"/>
        <v>0</v>
      </c>
      <c r="E40" s="9"/>
      <c r="F40" s="6"/>
      <c r="G40" s="10">
        <f t="shared" si="2"/>
        <v>0</v>
      </c>
      <c r="H40" s="9"/>
      <c r="I40" s="9"/>
      <c r="J40" s="9"/>
      <c r="K40" s="10">
        <f t="shared" si="3"/>
        <v>0</v>
      </c>
      <c r="L40" s="10">
        <f t="shared" si="0"/>
        <v>0</v>
      </c>
    </row>
    <row r="41" spans="1:12" ht="15.75" x14ac:dyDescent="0.25">
      <c r="A41" s="7" t="str">
        <f>'1'!A41</f>
        <v>Vaso 40367 cheiser 5.25 oz. Islande (97 9577a) 5.75</v>
      </c>
      <c r="B41" s="10">
        <f>'17'!G41+'17'!L41</f>
        <v>0</v>
      </c>
      <c r="C41" s="9"/>
      <c r="D41" s="10">
        <f t="shared" si="1"/>
        <v>0</v>
      </c>
      <c r="E41" s="9"/>
      <c r="F41" s="6"/>
      <c r="G41" s="10">
        <f t="shared" si="2"/>
        <v>0</v>
      </c>
      <c r="H41" s="9"/>
      <c r="I41" s="9"/>
      <c r="J41" s="9"/>
      <c r="K41" s="10">
        <f t="shared" si="3"/>
        <v>0</v>
      </c>
      <c r="L41" s="10">
        <f t="shared" si="0"/>
        <v>0</v>
      </c>
    </row>
    <row r="42" spans="1:12" ht="15.75" x14ac:dyDescent="0.25">
      <c r="A42" s="7" t="str">
        <f>'1'!A42</f>
        <v>Vaso 50774 old fashion 6 oz. Princesa</v>
      </c>
      <c r="B42" s="10">
        <f>'17'!G42+'17'!L42</f>
        <v>0</v>
      </c>
      <c r="C42" s="9"/>
      <c r="D42" s="10">
        <f t="shared" si="1"/>
        <v>0</v>
      </c>
      <c r="E42" s="9"/>
      <c r="F42" s="6"/>
      <c r="G42" s="10">
        <f t="shared" si="2"/>
        <v>0</v>
      </c>
      <c r="H42" s="9"/>
      <c r="I42" s="9"/>
      <c r="J42" s="9"/>
      <c r="K42" s="10">
        <f t="shared" si="3"/>
        <v>0</v>
      </c>
      <c r="L42" s="10">
        <f t="shared" si="0"/>
        <v>0</v>
      </c>
    </row>
    <row r="43" spans="1:12" ht="15.75" x14ac:dyDescent="0.25">
      <c r="A43" s="7" t="str">
        <f>'1'!A43</f>
        <v>Vaso 6404 h.b.f.g 350 ml. 11.8 oz.</v>
      </c>
      <c r="B43" s="10">
        <f>'17'!G43+'17'!L43</f>
        <v>0</v>
      </c>
      <c r="C43" s="9"/>
      <c r="D43" s="10">
        <f t="shared" si="1"/>
        <v>0</v>
      </c>
      <c r="E43" s="9"/>
      <c r="F43" s="6"/>
      <c r="G43" s="10">
        <f t="shared" si="2"/>
        <v>0</v>
      </c>
      <c r="H43" s="9"/>
      <c r="I43" s="9"/>
      <c r="J43" s="9"/>
      <c r="K43" s="10">
        <f t="shared" si="3"/>
        <v>0</v>
      </c>
      <c r="L43" s="10">
        <f t="shared" si="0"/>
        <v>0</v>
      </c>
    </row>
    <row r="44" spans="1:12" ht="15.75" x14ac:dyDescent="0.25">
      <c r="A44" s="7" t="str">
        <f>'1'!A44</f>
        <v>Vaso 6621 high ball 350 ml 11.8 oz</v>
      </c>
      <c r="B44" s="10">
        <f>'17'!G44+'17'!L44</f>
        <v>0</v>
      </c>
      <c r="C44" s="9"/>
      <c r="D44" s="10">
        <f t="shared" si="1"/>
        <v>0</v>
      </c>
      <c r="E44" s="9"/>
      <c r="F44" s="6"/>
      <c r="G44" s="10">
        <f t="shared" si="2"/>
        <v>0</v>
      </c>
      <c r="H44" s="9"/>
      <c r="I44" s="9"/>
      <c r="J44" s="9"/>
      <c r="K44" s="10">
        <f t="shared" si="3"/>
        <v>0</v>
      </c>
      <c r="L44" s="10">
        <f t="shared" si="0"/>
        <v>0</v>
      </c>
    </row>
    <row r="45" spans="1:12" ht="15.75" x14ac:dyDescent="0.25">
      <c r="A45" s="7" t="str">
        <f>'1'!A45</f>
        <v>Vaso 6624 agua fg 300 ml 10.2 oz</v>
      </c>
      <c r="B45" s="10">
        <f>'17'!G45+'17'!L45</f>
        <v>0</v>
      </c>
      <c r="C45" s="9"/>
      <c r="D45" s="10">
        <f t="shared" si="1"/>
        <v>0</v>
      </c>
      <c r="E45" s="9"/>
      <c r="F45" s="6"/>
      <c r="G45" s="10">
        <f t="shared" si="2"/>
        <v>0</v>
      </c>
      <c r="H45" s="9"/>
      <c r="I45" s="9"/>
      <c r="J45" s="9"/>
      <c r="K45" s="10">
        <f t="shared" si="3"/>
        <v>0</v>
      </c>
      <c r="L45" s="10">
        <f t="shared" si="0"/>
        <v>0</v>
      </c>
    </row>
    <row r="46" spans="1:12" ht="15.75" x14ac:dyDescent="0.25">
      <c r="A46" s="7" t="str">
        <f>'1'!A46</f>
        <v>Vaso 6714 dof fashion 325 ml 11 oz</v>
      </c>
      <c r="B46" s="10">
        <f>'17'!G46+'17'!L46</f>
        <v>0</v>
      </c>
      <c r="C46" s="9"/>
      <c r="D46" s="10">
        <f t="shared" si="1"/>
        <v>0</v>
      </c>
      <c r="E46" s="9"/>
      <c r="F46" s="6"/>
      <c r="G46" s="10">
        <f t="shared" si="2"/>
        <v>0</v>
      </c>
      <c r="H46" s="9"/>
      <c r="I46" s="9"/>
      <c r="J46" s="9"/>
      <c r="K46" s="10">
        <f t="shared" si="3"/>
        <v>0</v>
      </c>
      <c r="L46" s="10">
        <f t="shared" si="0"/>
        <v>0</v>
      </c>
    </row>
    <row r="47" spans="1:12" ht="15.75" x14ac:dyDescent="0.25">
      <c r="A47" s="7">
        <f>'1'!A47</f>
        <v>0</v>
      </c>
      <c r="B47" s="10">
        <f>'17'!G47+'17'!L47</f>
        <v>0</v>
      </c>
      <c r="C47" s="9"/>
      <c r="D47" s="10">
        <f t="shared" si="1"/>
        <v>0</v>
      </c>
      <c r="E47" s="9"/>
      <c r="F47" s="6"/>
      <c r="G47" s="10">
        <f t="shared" si="2"/>
        <v>0</v>
      </c>
      <c r="H47" s="9"/>
      <c r="I47" s="9"/>
      <c r="J47" s="9"/>
      <c r="K47" s="10">
        <f t="shared" si="3"/>
        <v>0</v>
      </c>
      <c r="L47" s="10">
        <f t="shared" si="0"/>
        <v>0</v>
      </c>
    </row>
    <row r="48" spans="1:12" ht="15.75" x14ac:dyDescent="0.25">
      <c r="A48" s="7">
        <f>'1'!A48</f>
        <v>0</v>
      </c>
      <c r="B48" s="10">
        <f>'17'!G48+'17'!L48</f>
        <v>0</v>
      </c>
      <c r="C48" s="9"/>
      <c r="D48" s="10">
        <f t="shared" si="1"/>
        <v>0</v>
      </c>
      <c r="E48" s="9"/>
      <c r="F48" s="6"/>
      <c r="G48" s="10">
        <f t="shared" si="2"/>
        <v>0</v>
      </c>
      <c r="H48" s="9"/>
      <c r="I48" s="9"/>
      <c r="J48" s="9"/>
      <c r="K48" s="10">
        <f t="shared" si="3"/>
        <v>0</v>
      </c>
      <c r="L48" s="10">
        <f t="shared" si="0"/>
        <v>0</v>
      </c>
    </row>
    <row r="49" spans="1:12" ht="15.75" x14ac:dyDescent="0.25">
      <c r="A49" s="7">
        <f>'1'!A49</f>
        <v>0</v>
      </c>
      <c r="B49" s="10">
        <f>'17'!G49+'17'!L49</f>
        <v>0</v>
      </c>
      <c r="C49" s="9"/>
      <c r="D49" s="10">
        <f t="shared" si="1"/>
        <v>0</v>
      </c>
      <c r="E49" s="9"/>
      <c r="F49" s="6"/>
      <c r="G49" s="10">
        <f t="shared" si="2"/>
        <v>0</v>
      </c>
      <c r="H49" s="9"/>
      <c r="I49" s="9"/>
      <c r="J49" s="9"/>
      <c r="K49" s="10">
        <f t="shared" si="3"/>
        <v>0</v>
      </c>
      <c r="L49" s="10">
        <f t="shared" si="0"/>
        <v>0</v>
      </c>
    </row>
    <row r="50" spans="1:12" ht="15.75" x14ac:dyDescent="0.25">
      <c r="A50" s="7">
        <f>'1'!A50</f>
        <v>0</v>
      </c>
      <c r="B50" s="10">
        <f>'17'!G50+'17'!L50</f>
        <v>0</v>
      </c>
      <c r="C50" s="9"/>
      <c r="D50" s="10">
        <f t="shared" si="1"/>
        <v>0</v>
      </c>
      <c r="E50" s="9"/>
      <c r="F50" s="6"/>
      <c r="G50" s="10">
        <f t="shared" si="2"/>
        <v>0</v>
      </c>
      <c r="H50" s="9"/>
      <c r="I50" s="9"/>
      <c r="J50" s="9"/>
      <c r="K50" s="10">
        <f t="shared" si="3"/>
        <v>0</v>
      </c>
      <c r="L50" s="10">
        <f t="shared" si="0"/>
        <v>0</v>
      </c>
    </row>
    <row r="51" spans="1:12" ht="15.75" x14ac:dyDescent="0.25">
      <c r="A51" s="7">
        <f>'1'!A51</f>
        <v>0</v>
      </c>
      <c r="B51" s="10">
        <f>'17'!G51+'17'!L51</f>
        <v>0</v>
      </c>
      <c r="C51" s="9"/>
      <c r="D51" s="10">
        <f t="shared" si="1"/>
        <v>0</v>
      </c>
      <c r="E51" s="9"/>
      <c r="F51" s="6"/>
      <c r="G51" s="10">
        <f t="shared" si="2"/>
        <v>0</v>
      </c>
      <c r="H51" s="9"/>
      <c r="I51" s="9"/>
      <c r="J51" s="9"/>
      <c r="K51" s="10">
        <f t="shared" si="3"/>
        <v>0</v>
      </c>
      <c r="L51" s="10">
        <f t="shared" si="0"/>
        <v>0</v>
      </c>
    </row>
  </sheetData>
  <sheetProtection password="CECB" sheet="1" objects="1" scenarios="1"/>
  <mergeCells count="12">
    <mergeCell ref="K3:K4"/>
    <mergeCell ref="L3:L4"/>
    <mergeCell ref="A1:L1"/>
    <mergeCell ref="B2:F2"/>
    <mergeCell ref="A3:A4"/>
    <mergeCell ref="B3:B4"/>
    <mergeCell ref="C3:C4"/>
    <mergeCell ref="D3:D4"/>
    <mergeCell ref="E3:E4"/>
    <mergeCell ref="F3:F4"/>
    <mergeCell ref="G3:G4"/>
    <mergeCell ref="H3:J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workbookViewId="0">
      <pane ySplit="4" topLeftCell="A5" activePane="bottomLeft" state="frozen"/>
      <selection pane="bottomLeft" activeCell="K3" sqref="K3:K14"/>
    </sheetView>
  </sheetViews>
  <sheetFormatPr defaultColWidth="11.42578125" defaultRowHeight="15" x14ac:dyDescent="0.25"/>
  <cols>
    <col min="1" max="1" width="50.28515625" bestFit="1" customWidth="1"/>
    <col min="2" max="2" width="13.28515625" bestFit="1" customWidth="1"/>
    <col min="3" max="3" width="10.42578125" bestFit="1" customWidth="1"/>
    <col min="4" max="4" width="12.28515625" bestFit="1" customWidth="1"/>
    <col min="5" max="5" width="9.42578125" bestFit="1" customWidth="1"/>
    <col min="6" max="6" width="16.140625" customWidth="1"/>
    <col min="7" max="7" width="12.28515625" bestFit="1" customWidth="1"/>
    <col min="8" max="10" width="12.7109375" customWidth="1"/>
    <col min="11" max="11" width="13.28515625" bestFit="1" customWidth="1"/>
    <col min="12" max="12" width="12.140625" bestFit="1" customWidth="1"/>
  </cols>
  <sheetData>
    <row r="1" spans="1:12" ht="26.25" x14ac:dyDescent="0.4">
      <c r="A1" s="52" t="s">
        <v>10</v>
      </c>
      <c r="B1" s="53"/>
      <c r="C1" s="53"/>
      <c r="D1" s="53"/>
      <c r="E1" s="53"/>
      <c r="F1" s="53"/>
      <c r="G1" s="53"/>
      <c r="H1" s="53"/>
      <c r="I1" s="53"/>
      <c r="J1" s="53"/>
      <c r="K1" s="53"/>
      <c r="L1" s="54"/>
    </row>
    <row r="2" spans="1:12" ht="21" x14ac:dyDescent="0.35">
      <c r="A2" s="1" t="s">
        <v>6</v>
      </c>
      <c r="B2" s="55" t="s">
        <v>8</v>
      </c>
      <c r="C2" s="55"/>
      <c r="D2" s="55"/>
      <c r="E2" s="55"/>
      <c r="F2" s="55"/>
      <c r="G2" s="2"/>
      <c r="H2" s="2" t="s">
        <v>11</v>
      </c>
      <c r="I2" s="5">
        <v>2015</v>
      </c>
      <c r="J2" s="2"/>
      <c r="K2" s="2" t="s">
        <v>7</v>
      </c>
      <c r="L2" s="3">
        <v>1</v>
      </c>
    </row>
    <row r="3" spans="1:12" ht="15.75" x14ac:dyDescent="0.25">
      <c r="A3" s="57" t="s">
        <v>9</v>
      </c>
      <c r="B3" s="56" t="s">
        <v>0</v>
      </c>
      <c r="C3" s="56" t="s">
        <v>1</v>
      </c>
      <c r="D3" s="56" t="s">
        <v>2</v>
      </c>
      <c r="E3" s="56" t="s">
        <v>3</v>
      </c>
      <c r="F3" s="56" t="s">
        <v>4</v>
      </c>
      <c r="G3" s="56" t="s">
        <v>5</v>
      </c>
      <c r="H3" s="56" t="s">
        <v>57</v>
      </c>
      <c r="I3" s="56"/>
      <c r="J3" s="56"/>
      <c r="K3" s="56" t="s">
        <v>55</v>
      </c>
      <c r="L3" s="56" t="s">
        <v>56</v>
      </c>
    </row>
    <row r="4" spans="1:12" ht="15.75" customHeight="1" x14ac:dyDescent="0.25">
      <c r="A4" s="57"/>
      <c r="B4" s="56"/>
      <c r="C4" s="56"/>
      <c r="D4" s="56"/>
      <c r="E4" s="56"/>
      <c r="F4" s="56"/>
      <c r="G4" s="56"/>
      <c r="H4" s="8" t="s">
        <v>58</v>
      </c>
      <c r="I4" s="8" t="s">
        <v>60</v>
      </c>
      <c r="J4" s="8" t="s">
        <v>59</v>
      </c>
      <c r="K4" s="56"/>
      <c r="L4" s="56"/>
    </row>
    <row r="5" spans="1:12" ht="15.75" x14ac:dyDescent="0.25">
      <c r="A5" s="7" t="s">
        <v>12</v>
      </c>
      <c r="B5" s="9">
        <v>250</v>
      </c>
      <c r="C5" s="9">
        <v>250</v>
      </c>
      <c r="D5" s="10">
        <f>B5+C5</f>
        <v>500</v>
      </c>
      <c r="E5" s="9">
        <v>1</v>
      </c>
      <c r="F5" s="6" t="s">
        <v>54</v>
      </c>
      <c r="G5" s="10">
        <f>D5-E5</f>
        <v>499</v>
      </c>
      <c r="H5" s="9">
        <v>12</v>
      </c>
      <c r="I5" s="9">
        <v>12</v>
      </c>
      <c r="J5" s="9">
        <v>12</v>
      </c>
      <c r="K5" s="10">
        <f>SUM(H5:J5)</f>
        <v>36</v>
      </c>
      <c r="L5" s="10">
        <f t="shared" ref="L5:L51" si="0">K5-G5</f>
        <v>-463</v>
      </c>
    </row>
    <row r="6" spans="1:12" ht="15.75" x14ac:dyDescent="0.25">
      <c r="A6" s="7" t="s">
        <v>13</v>
      </c>
      <c r="B6" s="9"/>
      <c r="C6" s="9"/>
      <c r="D6" s="10">
        <f t="shared" ref="D6:D51" si="1">B6+C6</f>
        <v>0</v>
      </c>
      <c r="E6" s="9"/>
      <c r="F6" s="6"/>
      <c r="G6" s="10">
        <f t="shared" ref="G6:G51" si="2">D6-E6</f>
        <v>0</v>
      </c>
      <c r="H6" s="9"/>
      <c r="I6" s="9"/>
      <c r="J6" s="9"/>
      <c r="K6" s="10">
        <f t="shared" ref="K6:K51" si="3">SUM(H6:J6)</f>
        <v>0</v>
      </c>
      <c r="L6" s="10">
        <f t="shared" si="0"/>
        <v>0</v>
      </c>
    </row>
    <row r="7" spans="1:12" ht="15.75" x14ac:dyDescent="0.25">
      <c r="A7" s="7" t="s">
        <v>14</v>
      </c>
      <c r="B7" s="9"/>
      <c r="C7" s="9"/>
      <c r="D7" s="10">
        <f t="shared" si="1"/>
        <v>0</v>
      </c>
      <c r="E7" s="9"/>
      <c r="F7" s="6"/>
      <c r="G7" s="10">
        <f t="shared" si="2"/>
        <v>0</v>
      </c>
      <c r="H7" s="9"/>
      <c r="I7" s="9"/>
      <c r="J7" s="9"/>
      <c r="K7" s="10">
        <f t="shared" si="3"/>
        <v>0</v>
      </c>
      <c r="L7" s="10">
        <f t="shared" si="0"/>
        <v>0</v>
      </c>
    </row>
    <row r="8" spans="1:12" ht="15.75" x14ac:dyDescent="0.25">
      <c r="A8" s="7" t="s">
        <v>15</v>
      </c>
      <c r="B8" s="9"/>
      <c r="C8" s="9"/>
      <c r="D8" s="10">
        <f t="shared" si="1"/>
        <v>0</v>
      </c>
      <c r="E8" s="9"/>
      <c r="F8" s="6"/>
      <c r="G8" s="10">
        <f t="shared" si="2"/>
        <v>0</v>
      </c>
      <c r="H8" s="9"/>
      <c r="I8" s="9"/>
      <c r="J8" s="9"/>
      <c r="K8" s="10">
        <f t="shared" si="3"/>
        <v>0</v>
      </c>
      <c r="L8" s="10">
        <f t="shared" si="0"/>
        <v>0</v>
      </c>
    </row>
    <row r="9" spans="1:12" ht="15.75" x14ac:dyDescent="0.25">
      <c r="A9" s="7" t="s">
        <v>16</v>
      </c>
      <c r="B9" s="9">
        <v>20</v>
      </c>
      <c r="C9" s="9">
        <v>0</v>
      </c>
      <c r="D9" s="10">
        <f t="shared" si="1"/>
        <v>20</v>
      </c>
      <c r="E9" s="9">
        <v>2</v>
      </c>
      <c r="F9" s="6" t="s">
        <v>54</v>
      </c>
      <c r="G9" s="10">
        <f t="shared" si="2"/>
        <v>18</v>
      </c>
      <c r="H9" s="9">
        <v>10</v>
      </c>
      <c r="I9" s="9">
        <v>1</v>
      </c>
      <c r="J9" s="9">
        <v>6</v>
      </c>
      <c r="K9" s="10">
        <f t="shared" si="3"/>
        <v>17</v>
      </c>
      <c r="L9" s="10">
        <f t="shared" si="0"/>
        <v>-1</v>
      </c>
    </row>
    <row r="10" spans="1:12" ht="15.75" x14ac:dyDescent="0.25">
      <c r="A10" s="7" t="s">
        <v>17</v>
      </c>
      <c r="B10" s="9"/>
      <c r="C10" s="9"/>
      <c r="D10" s="10">
        <f t="shared" si="1"/>
        <v>0</v>
      </c>
      <c r="E10" s="9"/>
      <c r="F10" s="6"/>
      <c r="G10" s="10">
        <f t="shared" si="2"/>
        <v>0</v>
      </c>
      <c r="H10" s="9"/>
      <c r="I10" s="9"/>
      <c r="J10" s="9"/>
      <c r="K10" s="10">
        <f t="shared" si="3"/>
        <v>0</v>
      </c>
      <c r="L10" s="10">
        <f t="shared" si="0"/>
        <v>0</v>
      </c>
    </row>
    <row r="11" spans="1:12" ht="15.75" x14ac:dyDescent="0.25">
      <c r="A11" s="7" t="s">
        <v>18</v>
      </c>
      <c r="B11" s="9"/>
      <c r="C11" s="9"/>
      <c r="D11" s="10">
        <f t="shared" si="1"/>
        <v>0</v>
      </c>
      <c r="E11" s="9"/>
      <c r="F11" s="6"/>
      <c r="G11" s="10">
        <f t="shared" si="2"/>
        <v>0</v>
      </c>
      <c r="H11" s="9"/>
      <c r="I11" s="9"/>
      <c r="J11" s="9"/>
      <c r="K11" s="10">
        <f t="shared" si="3"/>
        <v>0</v>
      </c>
      <c r="L11" s="10">
        <f t="shared" si="0"/>
        <v>0</v>
      </c>
    </row>
    <row r="12" spans="1:12" ht="15.75" x14ac:dyDescent="0.25">
      <c r="A12" s="7" t="s">
        <v>19</v>
      </c>
      <c r="B12" s="9"/>
      <c r="C12" s="9"/>
      <c r="D12" s="10">
        <f t="shared" si="1"/>
        <v>0</v>
      </c>
      <c r="E12" s="9"/>
      <c r="F12" s="6"/>
      <c r="G12" s="10">
        <f t="shared" si="2"/>
        <v>0</v>
      </c>
      <c r="H12" s="9"/>
      <c r="I12" s="9"/>
      <c r="J12" s="9"/>
      <c r="K12" s="10">
        <f t="shared" si="3"/>
        <v>0</v>
      </c>
      <c r="L12" s="10">
        <f t="shared" si="0"/>
        <v>0</v>
      </c>
    </row>
    <row r="13" spans="1:12" ht="15.75" x14ac:dyDescent="0.25">
      <c r="A13" s="7" t="s">
        <v>20</v>
      </c>
      <c r="B13" s="9"/>
      <c r="C13" s="9"/>
      <c r="D13" s="10">
        <f t="shared" si="1"/>
        <v>0</v>
      </c>
      <c r="E13" s="9"/>
      <c r="F13" s="6"/>
      <c r="G13" s="10">
        <f t="shared" si="2"/>
        <v>0</v>
      </c>
      <c r="H13" s="9"/>
      <c r="I13" s="9"/>
      <c r="J13" s="9"/>
      <c r="K13" s="10">
        <f t="shared" si="3"/>
        <v>0</v>
      </c>
      <c r="L13" s="10">
        <f t="shared" si="0"/>
        <v>0</v>
      </c>
    </row>
    <row r="14" spans="1:12" ht="15.75" x14ac:dyDescent="0.25">
      <c r="A14" s="7" t="s">
        <v>21</v>
      </c>
      <c r="B14" s="9"/>
      <c r="C14" s="9"/>
      <c r="D14" s="10">
        <f t="shared" si="1"/>
        <v>0</v>
      </c>
      <c r="E14" s="9"/>
      <c r="F14" s="6"/>
      <c r="G14" s="10">
        <f t="shared" si="2"/>
        <v>0</v>
      </c>
      <c r="H14" s="9"/>
      <c r="I14" s="9"/>
      <c r="J14" s="9"/>
      <c r="K14" s="10">
        <f t="shared" si="3"/>
        <v>0</v>
      </c>
      <c r="L14" s="10">
        <f t="shared" si="0"/>
        <v>0</v>
      </c>
    </row>
    <row r="15" spans="1:12" ht="15.75" x14ac:dyDescent="0.25">
      <c r="A15" s="7" t="s">
        <v>22</v>
      </c>
      <c r="B15" s="9"/>
      <c r="C15" s="9"/>
      <c r="D15" s="10">
        <f t="shared" si="1"/>
        <v>0</v>
      </c>
      <c r="E15" s="9"/>
      <c r="F15" s="6"/>
      <c r="G15" s="10">
        <f t="shared" si="2"/>
        <v>0</v>
      </c>
      <c r="H15" s="9"/>
      <c r="I15" s="9"/>
      <c r="J15" s="9"/>
      <c r="K15" s="10">
        <f t="shared" si="3"/>
        <v>0</v>
      </c>
      <c r="L15" s="10">
        <f t="shared" si="0"/>
        <v>0</v>
      </c>
    </row>
    <row r="16" spans="1:12" ht="15.75" x14ac:dyDescent="0.25">
      <c r="A16" s="7" t="s">
        <v>23</v>
      </c>
      <c r="B16" s="9"/>
      <c r="C16" s="9"/>
      <c r="D16" s="10">
        <f t="shared" si="1"/>
        <v>0</v>
      </c>
      <c r="E16" s="9"/>
      <c r="F16" s="6"/>
      <c r="G16" s="10">
        <f t="shared" si="2"/>
        <v>0</v>
      </c>
      <c r="H16" s="9"/>
      <c r="I16" s="9"/>
      <c r="J16" s="9"/>
      <c r="K16" s="10">
        <f t="shared" si="3"/>
        <v>0</v>
      </c>
      <c r="L16" s="10">
        <f t="shared" si="0"/>
        <v>0</v>
      </c>
    </row>
    <row r="17" spans="1:12" ht="15.75" x14ac:dyDescent="0.25">
      <c r="A17" s="7" t="s">
        <v>24</v>
      </c>
      <c r="B17" s="9"/>
      <c r="C17" s="9"/>
      <c r="D17" s="10">
        <f t="shared" si="1"/>
        <v>0</v>
      </c>
      <c r="E17" s="9"/>
      <c r="F17" s="6"/>
      <c r="G17" s="10">
        <f t="shared" si="2"/>
        <v>0</v>
      </c>
      <c r="H17" s="9"/>
      <c r="I17" s="9"/>
      <c r="J17" s="9"/>
      <c r="K17" s="10">
        <f t="shared" si="3"/>
        <v>0</v>
      </c>
      <c r="L17" s="10">
        <f t="shared" si="0"/>
        <v>0</v>
      </c>
    </row>
    <row r="18" spans="1:12" ht="15.75" x14ac:dyDescent="0.25">
      <c r="A18" s="7" t="s">
        <v>25</v>
      </c>
      <c r="B18" s="9"/>
      <c r="C18" s="9"/>
      <c r="D18" s="10">
        <f t="shared" si="1"/>
        <v>0</v>
      </c>
      <c r="E18" s="9"/>
      <c r="F18" s="6"/>
      <c r="G18" s="10">
        <f t="shared" si="2"/>
        <v>0</v>
      </c>
      <c r="H18" s="9"/>
      <c r="I18" s="9"/>
      <c r="J18" s="9"/>
      <c r="K18" s="10">
        <f t="shared" si="3"/>
        <v>0</v>
      </c>
      <c r="L18" s="10">
        <f t="shared" si="0"/>
        <v>0</v>
      </c>
    </row>
    <row r="19" spans="1:12" ht="15.75" x14ac:dyDescent="0.25">
      <c r="A19" s="7" t="s">
        <v>26</v>
      </c>
      <c r="B19" s="9"/>
      <c r="C19" s="9"/>
      <c r="D19" s="10">
        <f t="shared" si="1"/>
        <v>0</v>
      </c>
      <c r="E19" s="9"/>
      <c r="F19" s="6"/>
      <c r="G19" s="10">
        <f t="shared" si="2"/>
        <v>0</v>
      </c>
      <c r="H19" s="9"/>
      <c r="I19" s="9"/>
      <c r="J19" s="9"/>
      <c r="K19" s="10">
        <f t="shared" si="3"/>
        <v>0</v>
      </c>
      <c r="L19" s="10">
        <f t="shared" si="0"/>
        <v>0</v>
      </c>
    </row>
    <row r="20" spans="1:12" ht="15.75" x14ac:dyDescent="0.25">
      <c r="A20" s="7" t="s">
        <v>27</v>
      </c>
      <c r="B20" s="9"/>
      <c r="C20" s="9"/>
      <c r="D20" s="10">
        <f t="shared" si="1"/>
        <v>0</v>
      </c>
      <c r="E20" s="9"/>
      <c r="F20" s="6"/>
      <c r="G20" s="10">
        <f t="shared" si="2"/>
        <v>0</v>
      </c>
      <c r="H20" s="9"/>
      <c r="I20" s="9"/>
      <c r="J20" s="9"/>
      <c r="K20" s="10">
        <f t="shared" si="3"/>
        <v>0</v>
      </c>
      <c r="L20" s="10">
        <f t="shared" si="0"/>
        <v>0</v>
      </c>
    </row>
    <row r="21" spans="1:12" ht="15.75" x14ac:dyDescent="0.25">
      <c r="A21" s="7" t="s">
        <v>28</v>
      </c>
      <c r="B21" s="9"/>
      <c r="C21" s="9"/>
      <c r="D21" s="10">
        <f t="shared" si="1"/>
        <v>0</v>
      </c>
      <c r="E21" s="9"/>
      <c r="F21" s="6"/>
      <c r="G21" s="10">
        <f t="shared" si="2"/>
        <v>0</v>
      </c>
      <c r="H21" s="9"/>
      <c r="I21" s="9"/>
      <c r="J21" s="9"/>
      <c r="K21" s="10">
        <f t="shared" si="3"/>
        <v>0</v>
      </c>
      <c r="L21" s="10">
        <f t="shared" si="0"/>
        <v>0</v>
      </c>
    </row>
    <row r="22" spans="1:12" ht="15.75" x14ac:dyDescent="0.25">
      <c r="A22" s="7" t="s">
        <v>29</v>
      </c>
      <c r="B22" s="9">
        <v>25</v>
      </c>
      <c r="C22" s="9"/>
      <c r="D22" s="10">
        <f t="shared" si="1"/>
        <v>25</v>
      </c>
      <c r="E22" s="9"/>
      <c r="F22" s="6"/>
      <c r="G22" s="10">
        <f t="shared" si="2"/>
        <v>25</v>
      </c>
      <c r="H22" s="9"/>
      <c r="I22" s="9"/>
      <c r="J22" s="9"/>
      <c r="K22" s="10">
        <f t="shared" si="3"/>
        <v>0</v>
      </c>
      <c r="L22" s="10">
        <f t="shared" si="0"/>
        <v>-25</v>
      </c>
    </row>
    <row r="23" spans="1:12" ht="15.75" x14ac:dyDescent="0.25">
      <c r="A23" s="7" t="s">
        <v>30</v>
      </c>
      <c r="B23" s="9"/>
      <c r="C23" s="9"/>
      <c r="D23" s="10">
        <f t="shared" si="1"/>
        <v>0</v>
      </c>
      <c r="E23" s="9"/>
      <c r="F23" s="6"/>
      <c r="G23" s="10">
        <f t="shared" si="2"/>
        <v>0</v>
      </c>
      <c r="H23" s="9"/>
      <c r="I23" s="9"/>
      <c r="J23" s="9"/>
      <c r="K23" s="10">
        <f t="shared" si="3"/>
        <v>0</v>
      </c>
      <c r="L23" s="10">
        <f t="shared" si="0"/>
        <v>0</v>
      </c>
    </row>
    <row r="24" spans="1:12" ht="15.75" x14ac:dyDescent="0.25">
      <c r="A24" s="7" t="s">
        <v>31</v>
      </c>
      <c r="B24" s="9"/>
      <c r="C24" s="9"/>
      <c r="D24" s="10">
        <f t="shared" si="1"/>
        <v>0</v>
      </c>
      <c r="E24" s="9"/>
      <c r="F24" s="6"/>
      <c r="G24" s="10">
        <f t="shared" si="2"/>
        <v>0</v>
      </c>
      <c r="H24" s="9"/>
      <c r="I24" s="9"/>
      <c r="J24" s="9"/>
      <c r="K24" s="10">
        <f t="shared" si="3"/>
        <v>0</v>
      </c>
      <c r="L24" s="10">
        <f t="shared" si="0"/>
        <v>0</v>
      </c>
    </row>
    <row r="25" spans="1:12" ht="15.75" x14ac:dyDescent="0.25">
      <c r="A25" s="7" t="s">
        <v>32</v>
      </c>
      <c r="B25" s="9"/>
      <c r="C25" s="9"/>
      <c r="D25" s="10">
        <f t="shared" si="1"/>
        <v>0</v>
      </c>
      <c r="E25" s="9"/>
      <c r="F25" s="6"/>
      <c r="G25" s="10">
        <f t="shared" si="2"/>
        <v>0</v>
      </c>
      <c r="H25" s="9"/>
      <c r="I25" s="9"/>
      <c r="J25" s="9"/>
      <c r="K25" s="10">
        <f t="shared" si="3"/>
        <v>0</v>
      </c>
      <c r="L25" s="10">
        <f t="shared" si="0"/>
        <v>0</v>
      </c>
    </row>
    <row r="26" spans="1:12" ht="15.75" x14ac:dyDescent="0.25">
      <c r="A26" s="7" t="s">
        <v>33</v>
      </c>
      <c r="B26" s="9"/>
      <c r="C26" s="9"/>
      <c r="D26" s="10">
        <f t="shared" si="1"/>
        <v>0</v>
      </c>
      <c r="E26" s="9"/>
      <c r="F26" s="6"/>
      <c r="G26" s="10">
        <f t="shared" si="2"/>
        <v>0</v>
      </c>
      <c r="H26" s="9"/>
      <c r="I26" s="9"/>
      <c r="J26" s="9"/>
      <c r="K26" s="10">
        <f t="shared" si="3"/>
        <v>0</v>
      </c>
      <c r="L26" s="10">
        <f t="shared" si="0"/>
        <v>0</v>
      </c>
    </row>
    <row r="27" spans="1:12" ht="15.75" x14ac:dyDescent="0.25">
      <c r="A27" s="7" t="s">
        <v>34</v>
      </c>
      <c r="B27" s="9"/>
      <c r="C27" s="9"/>
      <c r="D27" s="10">
        <f t="shared" si="1"/>
        <v>0</v>
      </c>
      <c r="E27" s="9"/>
      <c r="F27" s="6"/>
      <c r="G27" s="10">
        <f t="shared" si="2"/>
        <v>0</v>
      </c>
      <c r="H27" s="9"/>
      <c r="I27" s="9"/>
      <c r="J27" s="9"/>
      <c r="K27" s="10">
        <f t="shared" si="3"/>
        <v>0</v>
      </c>
      <c r="L27" s="10">
        <f t="shared" si="0"/>
        <v>0</v>
      </c>
    </row>
    <row r="28" spans="1:12" ht="15.75" x14ac:dyDescent="0.25">
      <c r="A28" s="7" t="s">
        <v>35</v>
      </c>
      <c r="B28" s="9"/>
      <c r="C28" s="9"/>
      <c r="D28" s="10">
        <f t="shared" si="1"/>
        <v>0</v>
      </c>
      <c r="E28" s="9"/>
      <c r="F28" s="6"/>
      <c r="G28" s="10">
        <f t="shared" si="2"/>
        <v>0</v>
      </c>
      <c r="H28" s="9"/>
      <c r="I28" s="9"/>
      <c r="J28" s="9"/>
      <c r="K28" s="10">
        <f t="shared" si="3"/>
        <v>0</v>
      </c>
      <c r="L28" s="10">
        <f t="shared" si="0"/>
        <v>0</v>
      </c>
    </row>
    <row r="29" spans="1:12" ht="15.75" x14ac:dyDescent="0.25">
      <c r="A29" s="7" t="s">
        <v>36</v>
      </c>
      <c r="B29" s="9"/>
      <c r="C29" s="9"/>
      <c r="D29" s="10">
        <f t="shared" si="1"/>
        <v>0</v>
      </c>
      <c r="E29" s="9"/>
      <c r="F29" s="6"/>
      <c r="G29" s="10">
        <f t="shared" si="2"/>
        <v>0</v>
      </c>
      <c r="H29" s="9"/>
      <c r="I29" s="9"/>
      <c r="J29" s="9"/>
      <c r="K29" s="10">
        <f t="shared" si="3"/>
        <v>0</v>
      </c>
      <c r="L29" s="10">
        <f t="shared" si="0"/>
        <v>0</v>
      </c>
    </row>
    <row r="30" spans="1:12" ht="15.75" x14ac:dyDescent="0.25">
      <c r="A30" s="7" t="s">
        <v>37</v>
      </c>
      <c r="B30" s="9"/>
      <c r="C30" s="9"/>
      <c r="D30" s="10">
        <f t="shared" si="1"/>
        <v>0</v>
      </c>
      <c r="E30" s="9"/>
      <c r="F30" s="6"/>
      <c r="G30" s="10">
        <f t="shared" si="2"/>
        <v>0</v>
      </c>
      <c r="H30" s="9"/>
      <c r="I30" s="9"/>
      <c r="J30" s="9"/>
      <c r="K30" s="10">
        <f t="shared" si="3"/>
        <v>0</v>
      </c>
      <c r="L30" s="10">
        <f t="shared" si="0"/>
        <v>0</v>
      </c>
    </row>
    <row r="31" spans="1:12" ht="15.75" x14ac:dyDescent="0.25">
      <c r="A31" s="7" t="s">
        <v>38</v>
      </c>
      <c r="B31" s="9"/>
      <c r="C31" s="9"/>
      <c r="D31" s="10">
        <f t="shared" si="1"/>
        <v>0</v>
      </c>
      <c r="E31" s="9"/>
      <c r="F31" s="6"/>
      <c r="G31" s="10">
        <f t="shared" si="2"/>
        <v>0</v>
      </c>
      <c r="H31" s="9"/>
      <c r="I31" s="9"/>
      <c r="J31" s="9"/>
      <c r="K31" s="10">
        <f t="shared" si="3"/>
        <v>0</v>
      </c>
      <c r="L31" s="10">
        <f t="shared" si="0"/>
        <v>0</v>
      </c>
    </row>
    <row r="32" spans="1:12" ht="15.75" x14ac:dyDescent="0.25">
      <c r="A32" s="7" t="s">
        <v>39</v>
      </c>
      <c r="B32" s="9"/>
      <c r="C32" s="9"/>
      <c r="D32" s="10">
        <f t="shared" si="1"/>
        <v>0</v>
      </c>
      <c r="E32" s="9"/>
      <c r="F32" s="6"/>
      <c r="G32" s="10">
        <f t="shared" si="2"/>
        <v>0</v>
      </c>
      <c r="H32" s="9"/>
      <c r="I32" s="9"/>
      <c r="J32" s="9"/>
      <c r="K32" s="10">
        <f t="shared" si="3"/>
        <v>0</v>
      </c>
      <c r="L32" s="10">
        <f t="shared" si="0"/>
        <v>0</v>
      </c>
    </row>
    <row r="33" spans="1:12" ht="15.75" x14ac:dyDescent="0.25">
      <c r="A33" s="7" t="s">
        <v>40</v>
      </c>
      <c r="B33" s="9"/>
      <c r="C33" s="9"/>
      <c r="D33" s="10">
        <f t="shared" si="1"/>
        <v>0</v>
      </c>
      <c r="E33" s="9"/>
      <c r="F33" s="6"/>
      <c r="G33" s="10">
        <f t="shared" si="2"/>
        <v>0</v>
      </c>
      <c r="H33" s="9"/>
      <c r="I33" s="9"/>
      <c r="J33" s="9"/>
      <c r="K33" s="10">
        <f t="shared" si="3"/>
        <v>0</v>
      </c>
      <c r="L33" s="10">
        <f t="shared" si="0"/>
        <v>0</v>
      </c>
    </row>
    <row r="34" spans="1:12" ht="15.75" x14ac:dyDescent="0.25">
      <c r="A34" s="7" t="s">
        <v>41</v>
      </c>
      <c r="B34" s="9"/>
      <c r="C34" s="9"/>
      <c r="D34" s="10">
        <f t="shared" si="1"/>
        <v>0</v>
      </c>
      <c r="E34" s="9"/>
      <c r="F34" s="6"/>
      <c r="G34" s="10">
        <f t="shared" si="2"/>
        <v>0</v>
      </c>
      <c r="H34" s="9"/>
      <c r="I34" s="9"/>
      <c r="J34" s="9"/>
      <c r="K34" s="10">
        <f t="shared" si="3"/>
        <v>0</v>
      </c>
      <c r="L34" s="10">
        <f t="shared" si="0"/>
        <v>0</v>
      </c>
    </row>
    <row r="35" spans="1:12" ht="15.75" x14ac:dyDescent="0.25">
      <c r="A35" s="7" t="s">
        <v>42</v>
      </c>
      <c r="B35" s="9"/>
      <c r="C35" s="9"/>
      <c r="D35" s="10">
        <f t="shared" si="1"/>
        <v>0</v>
      </c>
      <c r="E35" s="9"/>
      <c r="F35" s="6"/>
      <c r="G35" s="10">
        <f t="shared" si="2"/>
        <v>0</v>
      </c>
      <c r="H35" s="9"/>
      <c r="I35" s="9"/>
      <c r="J35" s="9"/>
      <c r="K35" s="10">
        <f t="shared" si="3"/>
        <v>0</v>
      </c>
      <c r="L35" s="10">
        <f t="shared" si="0"/>
        <v>0</v>
      </c>
    </row>
    <row r="36" spans="1:12" ht="15.75" x14ac:dyDescent="0.25">
      <c r="A36" s="7" t="s">
        <v>43</v>
      </c>
      <c r="B36" s="9"/>
      <c r="C36" s="9"/>
      <c r="D36" s="10">
        <f t="shared" si="1"/>
        <v>0</v>
      </c>
      <c r="E36" s="9"/>
      <c r="F36" s="6"/>
      <c r="G36" s="10">
        <f t="shared" si="2"/>
        <v>0</v>
      </c>
      <c r="H36" s="9"/>
      <c r="I36" s="9"/>
      <c r="J36" s="9"/>
      <c r="K36" s="10">
        <f t="shared" si="3"/>
        <v>0</v>
      </c>
      <c r="L36" s="10">
        <f t="shared" si="0"/>
        <v>0</v>
      </c>
    </row>
    <row r="37" spans="1:12" ht="15.75" x14ac:dyDescent="0.25">
      <c r="A37" s="7" t="s">
        <v>44</v>
      </c>
      <c r="B37" s="9"/>
      <c r="C37" s="9"/>
      <c r="D37" s="10">
        <f t="shared" si="1"/>
        <v>0</v>
      </c>
      <c r="E37" s="9"/>
      <c r="F37" s="6"/>
      <c r="G37" s="10">
        <f t="shared" si="2"/>
        <v>0</v>
      </c>
      <c r="H37" s="9"/>
      <c r="I37" s="9"/>
      <c r="J37" s="9"/>
      <c r="K37" s="10">
        <f t="shared" si="3"/>
        <v>0</v>
      </c>
      <c r="L37" s="10">
        <f t="shared" si="0"/>
        <v>0</v>
      </c>
    </row>
    <row r="38" spans="1:12" ht="15.75" x14ac:dyDescent="0.25">
      <c r="A38" s="7" t="s">
        <v>45</v>
      </c>
      <c r="B38" s="9"/>
      <c r="C38" s="9"/>
      <c r="D38" s="10">
        <f t="shared" si="1"/>
        <v>0</v>
      </c>
      <c r="E38" s="9"/>
      <c r="F38" s="6"/>
      <c r="G38" s="10">
        <f t="shared" si="2"/>
        <v>0</v>
      </c>
      <c r="H38" s="9"/>
      <c r="I38" s="9"/>
      <c r="J38" s="9"/>
      <c r="K38" s="10">
        <f t="shared" si="3"/>
        <v>0</v>
      </c>
      <c r="L38" s="10">
        <f t="shared" si="0"/>
        <v>0</v>
      </c>
    </row>
    <row r="39" spans="1:12" ht="15.75" x14ac:dyDescent="0.25">
      <c r="A39" s="7" t="s">
        <v>46</v>
      </c>
      <c r="B39" s="9"/>
      <c r="C39" s="9"/>
      <c r="D39" s="10">
        <f t="shared" si="1"/>
        <v>0</v>
      </c>
      <c r="E39" s="9"/>
      <c r="F39" s="6"/>
      <c r="G39" s="10">
        <f t="shared" si="2"/>
        <v>0</v>
      </c>
      <c r="H39" s="9"/>
      <c r="I39" s="9"/>
      <c r="J39" s="9"/>
      <c r="K39" s="10">
        <f t="shared" si="3"/>
        <v>0</v>
      </c>
      <c r="L39" s="10">
        <f t="shared" si="0"/>
        <v>0</v>
      </c>
    </row>
    <row r="40" spans="1:12" ht="15.75" x14ac:dyDescent="0.25">
      <c r="A40" s="7" t="s">
        <v>47</v>
      </c>
      <c r="B40" s="9"/>
      <c r="C40" s="9"/>
      <c r="D40" s="10">
        <f t="shared" si="1"/>
        <v>0</v>
      </c>
      <c r="E40" s="9"/>
      <c r="F40" s="6"/>
      <c r="G40" s="10">
        <f t="shared" si="2"/>
        <v>0</v>
      </c>
      <c r="H40" s="9"/>
      <c r="I40" s="9"/>
      <c r="J40" s="9"/>
      <c r="K40" s="10">
        <f t="shared" si="3"/>
        <v>0</v>
      </c>
      <c r="L40" s="10">
        <f t="shared" si="0"/>
        <v>0</v>
      </c>
    </row>
    <row r="41" spans="1:12" ht="15.75" x14ac:dyDescent="0.25">
      <c r="A41" s="7" t="s">
        <v>48</v>
      </c>
      <c r="B41" s="9"/>
      <c r="C41" s="9"/>
      <c r="D41" s="10">
        <f t="shared" si="1"/>
        <v>0</v>
      </c>
      <c r="E41" s="9"/>
      <c r="F41" s="6"/>
      <c r="G41" s="10">
        <f t="shared" si="2"/>
        <v>0</v>
      </c>
      <c r="H41" s="9"/>
      <c r="I41" s="9"/>
      <c r="J41" s="9"/>
      <c r="K41" s="10">
        <f t="shared" si="3"/>
        <v>0</v>
      </c>
      <c r="L41" s="10">
        <f t="shared" si="0"/>
        <v>0</v>
      </c>
    </row>
    <row r="42" spans="1:12" ht="15.75" x14ac:dyDescent="0.25">
      <c r="A42" s="7" t="s">
        <v>49</v>
      </c>
      <c r="B42" s="9"/>
      <c r="C42" s="9"/>
      <c r="D42" s="10">
        <f t="shared" si="1"/>
        <v>0</v>
      </c>
      <c r="E42" s="9"/>
      <c r="F42" s="6"/>
      <c r="G42" s="10">
        <f t="shared" si="2"/>
        <v>0</v>
      </c>
      <c r="H42" s="9"/>
      <c r="I42" s="9"/>
      <c r="J42" s="9"/>
      <c r="K42" s="10">
        <f t="shared" si="3"/>
        <v>0</v>
      </c>
      <c r="L42" s="10">
        <f t="shared" si="0"/>
        <v>0</v>
      </c>
    </row>
    <row r="43" spans="1:12" ht="15.75" x14ac:dyDescent="0.25">
      <c r="A43" s="7" t="s">
        <v>50</v>
      </c>
      <c r="B43" s="9"/>
      <c r="C43" s="9"/>
      <c r="D43" s="10">
        <f t="shared" si="1"/>
        <v>0</v>
      </c>
      <c r="E43" s="9"/>
      <c r="F43" s="6"/>
      <c r="G43" s="10">
        <f t="shared" si="2"/>
        <v>0</v>
      </c>
      <c r="H43" s="9"/>
      <c r="I43" s="9"/>
      <c r="J43" s="9"/>
      <c r="K43" s="10">
        <f t="shared" si="3"/>
        <v>0</v>
      </c>
      <c r="L43" s="10">
        <f t="shared" si="0"/>
        <v>0</v>
      </c>
    </row>
    <row r="44" spans="1:12" ht="15.75" x14ac:dyDescent="0.25">
      <c r="A44" s="7" t="s">
        <v>51</v>
      </c>
      <c r="B44" s="9"/>
      <c r="C44" s="9"/>
      <c r="D44" s="10">
        <f t="shared" si="1"/>
        <v>0</v>
      </c>
      <c r="E44" s="9"/>
      <c r="F44" s="6"/>
      <c r="G44" s="10">
        <f t="shared" si="2"/>
        <v>0</v>
      </c>
      <c r="H44" s="9"/>
      <c r="I44" s="9"/>
      <c r="J44" s="9"/>
      <c r="K44" s="10">
        <f t="shared" si="3"/>
        <v>0</v>
      </c>
      <c r="L44" s="10">
        <f t="shared" si="0"/>
        <v>0</v>
      </c>
    </row>
    <row r="45" spans="1:12" ht="15.75" x14ac:dyDescent="0.25">
      <c r="A45" s="7" t="s">
        <v>52</v>
      </c>
      <c r="B45" s="9"/>
      <c r="C45" s="9"/>
      <c r="D45" s="10">
        <f t="shared" si="1"/>
        <v>0</v>
      </c>
      <c r="E45" s="9"/>
      <c r="F45" s="6"/>
      <c r="G45" s="10">
        <f t="shared" si="2"/>
        <v>0</v>
      </c>
      <c r="H45" s="9"/>
      <c r="I45" s="9"/>
      <c r="J45" s="9"/>
      <c r="K45" s="10">
        <f t="shared" si="3"/>
        <v>0</v>
      </c>
      <c r="L45" s="10">
        <f t="shared" si="0"/>
        <v>0</v>
      </c>
    </row>
    <row r="46" spans="1:12" ht="15.75" x14ac:dyDescent="0.25">
      <c r="A46" s="7" t="s">
        <v>53</v>
      </c>
      <c r="B46" s="9"/>
      <c r="C46" s="9"/>
      <c r="D46" s="10">
        <f t="shared" si="1"/>
        <v>0</v>
      </c>
      <c r="E46" s="9"/>
      <c r="F46" s="6"/>
      <c r="G46" s="10">
        <f t="shared" si="2"/>
        <v>0</v>
      </c>
      <c r="H46" s="9"/>
      <c r="I46" s="9"/>
      <c r="J46" s="9"/>
      <c r="K46" s="10">
        <f t="shared" si="3"/>
        <v>0</v>
      </c>
      <c r="L46" s="10">
        <f t="shared" si="0"/>
        <v>0</v>
      </c>
    </row>
    <row r="47" spans="1:12" ht="15.75" x14ac:dyDescent="0.25">
      <c r="A47" s="12"/>
      <c r="B47" s="9"/>
      <c r="C47" s="9"/>
      <c r="D47" s="10">
        <f t="shared" si="1"/>
        <v>0</v>
      </c>
      <c r="E47" s="9"/>
      <c r="F47" s="6"/>
      <c r="G47" s="10">
        <f t="shared" si="2"/>
        <v>0</v>
      </c>
      <c r="H47" s="9"/>
      <c r="I47" s="9"/>
      <c r="J47" s="9"/>
      <c r="K47" s="10">
        <f t="shared" si="3"/>
        <v>0</v>
      </c>
      <c r="L47" s="10">
        <f t="shared" si="0"/>
        <v>0</v>
      </c>
    </row>
    <row r="48" spans="1:12" ht="15.75" x14ac:dyDescent="0.25">
      <c r="A48" s="12"/>
      <c r="B48" s="9"/>
      <c r="C48" s="9"/>
      <c r="D48" s="10">
        <f t="shared" si="1"/>
        <v>0</v>
      </c>
      <c r="E48" s="9"/>
      <c r="F48" s="6"/>
      <c r="G48" s="10">
        <f t="shared" si="2"/>
        <v>0</v>
      </c>
      <c r="H48" s="9"/>
      <c r="I48" s="9"/>
      <c r="J48" s="9"/>
      <c r="K48" s="10">
        <f t="shared" si="3"/>
        <v>0</v>
      </c>
      <c r="L48" s="10">
        <f t="shared" si="0"/>
        <v>0</v>
      </c>
    </row>
    <row r="49" spans="1:12" ht="15.75" x14ac:dyDescent="0.25">
      <c r="A49" s="12"/>
      <c r="B49" s="9"/>
      <c r="C49" s="9"/>
      <c r="D49" s="10">
        <f t="shared" si="1"/>
        <v>0</v>
      </c>
      <c r="E49" s="9"/>
      <c r="F49" s="6"/>
      <c r="G49" s="10">
        <f t="shared" si="2"/>
        <v>0</v>
      </c>
      <c r="H49" s="9"/>
      <c r="I49" s="9"/>
      <c r="J49" s="9"/>
      <c r="K49" s="10">
        <f t="shared" si="3"/>
        <v>0</v>
      </c>
      <c r="L49" s="10">
        <f t="shared" si="0"/>
        <v>0</v>
      </c>
    </row>
    <row r="50" spans="1:12" ht="15.75" x14ac:dyDescent="0.25">
      <c r="A50" s="12"/>
      <c r="B50" s="9"/>
      <c r="C50" s="9"/>
      <c r="D50" s="10">
        <f t="shared" si="1"/>
        <v>0</v>
      </c>
      <c r="E50" s="9"/>
      <c r="F50" s="6"/>
      <c r="G50" s="10">
        <f t="shared" si="2"/>
        <v>0</v>
      </c>
      <c r="H50" s="9"/>
      <c r="I50" s="9"/>
      <c r="J50" s="9"/>
      <c r="K50" s="10">
        <f t="shared" si="3"/>
        <v>0</v>
      </c>
      <c r="L50" s="10">
        <f t="shared" si="0"/>
        <v>0</v>
      </c>
    </row>
    <row r="51" spans="1:12" ht="15.75" x14ac:dyDescent="0.25">
      <c r="A51" s="12"/>
      <c r="B51" s="9"/>
      <c r="C51" s="9"/>
      <c r="D51" s="10">
        <f t="shared" si="1"/>
        <v>0</v>
      </c>
      <c r="E51" s="9"/>
      <c r="F51" s="6"/>
      <c r="G51" s="10">
        <f t="shared" si="2"/>
        <v>0</v>
      </c>
      <c r="H51" s="9"/>
      <c r="I51" s="9"/>
      <c r="J51" s="9"/>
      <c r="K51" s="10">
        <f t="shared" si="3"/>
        <v>0</v>
      </c>
      <c r="L51" s="10">
        <f t="shared" si="0"/>
        <v>0</v>
      </c>
    </row>
  </sheetData>
  <sheetProtection password="CE28" sheet="1" objects="1" scenarios="1"/>
  <mergeCells count="12">
    <mergeCell ref="A1:L1"/>
    <mergeCell ref="B2:F2"/>
    <mergeCell ref="H3:J3"/>
    <mergeCell ref="A3:A4"/>
    <mergeCell ref="B3:B4"/>
    <mergeCell ref="C3:C4"/>
    <mergeCell ref="D3:D4"/>
    <mergeCell ref="E3:E4"/>
    <mergeCell ref="F3:F4"/>
    <mergeCell ref="G3:G4"/>
    <mergeCell ref="K3:K4"/>
    <mergeCell ref="L3:L4"/>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workbookViewId="0">
      <pane ySplit="4" topLeftCell="A5" activePane="bottomLeft" state="frozen"/>
      <selection activeCell="L9" sqref="L9"/>
      <selection pane="bottomLeft" activeCell="B5" sqref="B5:B51"/>
    </sheetView>
  </sheetViews>
  <sheetFormatPr defaultColWidth="11.42578125" defaultRowHeight="15" x14ac:dyDescent="0.25"/>
  <cols>
    <col min="1" max="1" width="50.28515625" bestFit="1" customWidth="1"/>
    <col min="2" max="2" width="13.28515625" bestFit="1" customWidth="1"/>
    <col min="3" max="3" width="10.42578125" bestFit="1" customWidth="1"/>
    <col min="4" max="4" width="12.28515625" bestFit="1" customWidth="1"/>
    <col min="5" max="5" width="9.42578125" bestFit="1" customWidth="1"/>
    <col min="6" max="6" width="16.140625" customWidth="1"/>
    <col min="7" max="7" width="12.28515625" bestFit="1" customWidth="1"/>
    <col min="8" max="10" width="12.7109375" customWidth="1"/>
    <col min="11" max="11" width="13.28515625" bestFit="1" customWidth="1"/>
    <col min="12" max="12" width="12.140625" bestFit="1" customWidth="1"/>
  </cols>
  <sheetData>
    <row r="1" spans="1:12" ht="26.25" x14ac:dyDescent="0.4">
      <c r="A1" s="52" t="s">
        <v>10</v>
      </c>
      <c r="B1" s="53"/>
      <c r="C1" s="53"/>
      <c r="D1" s="53"/>
      <c r="E1" s="53"/>
      <c r="F1" s="53"/>
      <c r="G1" s="53"/>
      <c r="H1" s="53"/>
      <c r="I1" s="53"/>
      <c r="J1" s="53"/>
      <c r="K1" s="53"/>
      <c r="L1" s="54"/>
    </row>
    <row r="2" spans="1:12" ht="21" x14ac:dyDescent="0.35">
      <c r="A2" s="1" t="s">
        <v>6</v>
      </c>
      <c r="B2" s="58" t="str">
        <f>'1'!B2:F2</f>
        <v>Cinépolis VIP Multiplaza Pacific</v>
      </c>
      <c r="C2" s="58"/>
      <c r="D2" s="58"/>
      <c r="E2" s="58"/>
      <c r="F2" s="58"/>
      <c r="G2" s="2"/>
      <c r="H2" s="2" t="s">
        <v>11</v>
      </c>
      <c r="I2" s="4">
        <f>'1'!I2</f>
        <v>2015</v>
      </c>
      <c r="J2" s="2"/>
      <c r="K2" s="2" t="s">
        <v>7</v>
      </c>
      <c r="L2" s="3">
        <v>19</v>
      </c>
    </row>
    <row r="3" spans="1:12" ht="15.75" x14ac:dyDescent="0.25">
      <c r="A3" s="57" t="s">
        <v>9</v>
      </c>
      <c r="B3" s="56" t="s">
        <v>0</v>
      </c>
      <c r="C3" s="56" t="s">
        <v>1</v>
      </c>
      <c r="D3" s="56" t="s">
        <v>2</v>
      </c>
      <c r="E3" s="56" t="s">
        <v>3</v>
      </c>
      <c r="F3" s="56" t="s">
        <v>4</v>
      </c>
      <c r="G3" s="56" t="s">
        <v>5</v>
      </c>
      <c r="H3" s="56" t="s">
        <v>57</v>
      </c>
      <c r="I3" s="56"/>
      <c r="J3" s="56"/>
      <c r="K3" s="56" t="s">
        <v>55</v>
      </c>
      <c r="L3" s="56" t="s">
        <v>56</v>
      </c>
    </row>
    <row r="4" spans="1:12" ht="15.75" customHeight="1" x14ac:dyDescent="0.25">
      <c r="A4" s="57"/>
      <c r="B4" s="56"/>
      <c r="C4" s="56"/>
      <c r="D4" s="56"/>
      <c r="E4" s="56"/>
      <c r="F4" s="56"/>
      <c r="G4" s="56"/>
      <c r="H4" s="11" t="s">
        <v>58</v>
      </c>
      <c r="I4" s="11" t="s">
        <v>60</v>
      </c>
      <c r="J4" s="11" t="s">
        <v>59</v>
      </c>
      <c r="K4" s="56"/>
      <c r="L4" s="56"/>
    </row>
    <row r="5" spans="1:12" ht="15.75" x14ac:dyDescent="0.25">
      <c r="A5" s="7" t="str">
        <f>'1'!A5</f>
        <v xml:space="preserve">Bar caddy condimentero 6 en 1 </v>
      </c>
      <c r="B5" s="10">
        <f>'18'!G5+'18'!L5</f>
        <v>0</v>
      </c>
      <c r="C5" s="9"/>
      <c r="D5" s="10">
        <f>B5+C5</f>
        <v>0</v>
      </c>
      <c r="E5" s="9"/>
      <c r="F5" s="6"/>
      <c r="G5" s="10">
        <f>D5-E5</f>
        <v>0</v>
      </c>
      <c r="H5" s="9"/>
      <c r="I5" s="9"/>
      <c r="J5" s="9"/>
      <c r="K5" s="10">
        <f>SUM(H5:J5)</f>
        <v>0</v>
      </c>
      <c r="L5" s="10">
        <f t="shared" ref="L5:L51" si="0">K5-G5</f>
        <v>0</v>
      </c>
    </row>
    <row r="6" spans="1:12" ht="15.75" x14ac:dyDescent="0.25">
      <c r="A6" s="7" t="str">
        <f>'1'!A6</f>
        <v>Botella/jugos con vertedor 1 lts</v>
      </c>
      <c r="B6" s="10">
        <f>'18'!G6+'18'!L6</f>
        <v>0</v>
      </c>
      <c r="C6" s="9"/>
      <c r="D6" s="10">
        <f t="shared" ref="D6:D51" si="1">B6+C6</f>
        <v>0</v>
      </c>
      <c r="E6" s="9"/>
      <c r="F6" s="6"/>
      <c r="G6" s="10">
        <f t="shared" ref="G6:G51" si="2">D6-E6</f>
        <v>0</v>
      </c>
      <c r="H6" s="9"/>
      <c r="I6" s="9"/>
      <c r="J6" s="9"/>
      <c r="K6" s="10">
        <f t="shared" ref="K6:K51" si="3">SUM(H6:J6)</f>
        <v>0</v>
      </c>
      <c r="L6" s="10">
        <f t="shared" si="0"/>
        <v>0</v>
      </c>
    </row>
    <row r="7" spans="1:12" ht="15.75" x14ac:dyDescent="0.25">
      <c r="A7" s="7" t="str">
        <f>'1'!A7</f>
        <v>Cepillo lavavasos triple</v>
      </c>
      <c r="B7" s="10">
        <f>'18'!G7+'18'!L7</f>
        <v>0</v>
      </c>
      <c r="C7" s="9"/>
      <c r="D7" s="10">
        <f t="shared" si="1"/>
        <v>0</v>
      </c>
      <c r="E7" s="9"/>
      <c r="F7" s="6"/>
      <c r="G7" s="10">
        <f t="shared" si="2"/>
        <v>0</v>
      </c>
      <c r="H7" s="9"/>
      <c r="I7" s="9"/>
      <c r="J7" s="9"/>
      <c r="K7" s="10">
        <f t="shared" si="3"/>
        <v>0</v>
      </c>
      <c r="L7" s="10">
        <f t="shared" si="0"/>
        <v>0</v>
      </c>
    </row>
    <row r="8" spans="1:12" ht="15.75" x14ac:dyDescent="0.25">
      <c r="A8" s="7" t="str">
        <f>'1'!A8</f>
        <v>Cocktelera grande 3 pzas 30 oz a. Inox</v>
      </c>
      <c r="B8" s="10">
        <f>'18'!G8+'18'!L8</f>
        <v>0</v>
      </c>
      <c r="C8" s="9"/>
      <c r="D8" s="10">
        <f t="shared" si="1"/>
        <v>0</v>
      </c>
      <c r="E8" s="9"/>
      <c r="F8" s="6"/>
      <c r="G8" s="10">
        <f t="shared" si="2"/>
        <v>0</v>
      </c>
      <c r="H8" s="9"/>
      <c r="I8" s="9"/>
      <c r="J8" s="9"/>
      <c r="K8" s="10">
        <f t="shared" si="3"/>
        <v>0</v>
      </c>
      <c r="L8" s="10">
        <f t="shared" si="0"/>
        <v>0</v>
      </c>
    </row>
    <row r="9" spans="1:12" ht="15.75" x14ac:dyDescent="0.25">
      <c r="A9" s="7" t="str">
        <f>'1'!A9</f>
        <v xml:space="preserve">Copa 2020 vino generoso mty 74 ml </v>
      </c>
      <c r="B9" s="10">
        <f>'18'!G9+'18'!L9</f>
        <v>0</v>
      </c>
      <c r="C9" s="9"/>
      <c r="D9" s="10">
        <f t="shared" si="1"/>
        <v>0</v>
      </c>
      <c r="E9" s="9"/>
      <c r="F9" s="6"/>
      <c r="G9" s="10">
        <f t="shared" si="2"/>
        <v>0</v>
      </c>
      <c r="H9" s="9"/>
      <c r="I9" s="9"/>
      <c r="J9" s="9"/>
      <c r="K9" s="10">
        <f t="shared" si="3"/>
        <v>0</v>
      </c>
      <c r="L9" s="10">
        <f t="shared" si="0"/>
        <v>0</v>
      </c>
    </row>
    <row r="10" spans="1:12" ht="15.75" x14ac:dyDescent="0.25">
      <c r="A10" s="7" t="str">
        <f>'1'!A10</f>
        <v>Copa 2025 agua mty 285 ml 9.5 oz</v>
      </c>
      <c r="B10" s="10">
        <f>'18'!G10+'18'!L10</f>
        <v>0</v>
      </c>
      <c r="C10" s="9"/>
      <c r="D10" s="10">
        <f t="shared" si="1"/>
        <v>0</v>
      </c>
      <c r="E10" s="9"/>
      <c r="F10" s="6"/>
      <c r="G10" s="10">
        <f t="shared" si="2"/>
        <v>0</v>
      </c>
      <c r="H10" s="9"/>
      <c r="I10" s="9"/>
      <c r="J10" s="9"/>
      <c r="K10" s="10">
        <f t="shared" si="3"/>
        <v>0</v>
      </c>
      <c r="L10" s="10">
        <f t="shared" si="0"/>
        <v>0</v>
      </c>
    </row>
    <row r="11" spans="1:12" ht="15.75" x14ac:dyDescent="0.25">
      <c r="A11" s="7" t="str">
        <f>'1'!A11</f>
        <v>Copa 22760 cocktail martini 5 oz excalibur</v>
      </c>
      <c r="B11" s="10">
        <f>'18'!G11+'18'!L11</f>
        <v>0</v>
      </c>
      <c r="C11" s="9"/>
      <c r="D11" s="10">
        <f t="shared" si="1"/>
        <v>0</v>
      </c>
      <c r="E11" s="9"/>
      <c r="F11" s="6"/>
      <c r="G11" s="10">
        <f t="shared" si="2"/>
        <v>0</v>
      </c>
      <c r="H11" s="9"/>
      <c r="I11" s="9"/>
      <c r="J11" s="9"/>
      <c r="K11" s="10">
        <f t="shared" si="3"/>
        <v>0</v>
      </c>
      <c r="L11" s="10">
        <f t="shared" si="0"/>
        <v>0</v>
      </c>
    </row>
    <row r="12" spans="1:12" ht="15.75" x14ac:dyDescent="0.25">
      <c r="A12" s="7" t="str">
        <f>'1'!A12</f>
        <v xml:space="preserve">Copa 23876 brandy 50 cl 17 oz. Vaporera </v>
      </c>
      <c r="B12" s="10">
        <f>'18'!G12+'18'!L12</f>
        <v>0</v>
      </c>
      <c r="C12" s="9"/>
      <c r="D12" s="10">
        <f t="shared" si="1"/>
        <v>0</v>
      </c>
      <c r="E12" s="9"/>
      <c r="F12" s="6"/>
      <c r="G12" s="10">
        <f t="shared" si="2"/>
        <v>0</v>
      </c>
      <c r="H12" s="9"/>
      <c r="I12" s="9"/>
      <c r="J12" s="9"/>
      <c r="K12" s="10">
        <f t="shared" si="3"/>
        <v>0</v>
      </c>
      <c r="L12" s="10">
        <f t="shared" si="0"/>
        <v>0</v>
      </c>
    </row>
    <row r="13" spans="1:12" ht="15.75" x14ac:dyDescent="0.25">
      <c r="A13" s="7" t="str">
        <f>'1'!A13</f>
        <v>Copa 2438 brandy mty 130 ml 4.5 oz</v>
      </c>
      <c r="B13" s="10">
        <f>'18'!G13+'18'!L13</f>
        <v>0</v>
      </c>
      <c r="C13" s="9"/>
      <c r="D13" s="10">
        <f t="shared" si="1"/>
        <v>0</v>
      </c>
      <c r="E13" s="9"/>
      <c r="F13" s="6"/>
      <c r="G13" s="10">
        <f t="shared" si="2"/>
        <v>0</v>
      </c>
      <c r="H13" s="9"/>
      <c r="I13" s="9"/>
      <c r="J13" s="9"/>
      <c r="K13" s="10">
        <f t="shared" si="3"/>
        <v>0</v>
      </c>
      <c r="L13" s="10">
        <f t="shared" si="0"/>
        <v>0</v>
      </c>
    </row>
    <row r="14" spans="1:12" ht="15.75" x14ac:dyDescent="0.25">
      <c r="A14" s="7" t="str">
        <f>'1'!A14</f>
        <v>Copa cerveza dortmund 13 oz.</v>
      </c>
      <c r="B14" s="10">
        <f>'18'!G14+'18'!L14</f>
        <v>0</v>
      </c>
      <c r="C14" s="9"/>
      <c r="D14" s="10">
        <f t="shared" si="1"/>
        <v>0</v>
      </c>
      <c r="E14" s="9"/>
      <c r="F14" s="6"/>
      <c r="G14" s="10">
        <f t="shared" si="2"/>
        <v>0</v>
      </c>
      <c r="H14" s="9"/>
      <c r="I14" s="9"/>
      <c r="J14" s="9"/>
      <c r="K14" s="10">
        <f t="shared" si="3"/>
        <v>0</v>
      </c>
      <c r="L14" s="10">
        <f t="shared" si="0"/>
        <v>0</v>
      </c>
    </row>
    <row r="15" spans="1:12" ht="15.75" x14ac:dyDescent="0.25">
      <c r="A15" s="7" t="str">
        <f>'1'!A15</f>
        <v>Copa cogñac degustacion 5 oz</v>
      </c>
      <c r="B15" s="10">
        <f>'18'!G15+'18'!L15</f>
        <v>0</v>
      </c>
      <c r="C15" s="9"/>
      <c r="D15" s="10">
        <f t="shared" si="1"/>
        <v>0</v>
      </c>
      <c r="E15" s="9"/>
      <c r="F15" s="6"/>
      <c r="G15" s="10">
        <f t="shared" si="2"/>
        <v>0</v>
      </c>
      <c r="H15" s="9"/>
      <c r="I15" s="9"/>
      <c r="J15" s="9"/>
      <c r="K15" s="10">
        <f t="shared" si="3"/>
        <v>0</v>
      </c>
      <c r="L15" s="10">
        <f t="shared" si="0"/>
        <v>0</v>
      </c>
    </row>
    <row r="16" spans="1:12" ht="15.75" x14ac:dyDescent="0.25">
      <c r="A16" s="7" t="str">
        <f>'1'!A16</f>
        <v>Copa margarita 12 oz.  Excalibur</v>
      </c>
      <c r="B16" s="10">
        <f>'18'!G16+'18'!L16</f>
        <v>0</v>
      </c>
      <c r="C16" s="9"/>
      <c r="D16" s="10">
        <f t="shared" si="1"/>
        <v>0</v>
      </c>
      <c r="E16" s="9"/>
      <c r="F16" s="6"/>
      <c r="G16" s="10">
        <f t="shared" si="2"/>
        <v>0</v>
      </c>
      <c r="H16" s="9"/>
      <c r="I16" s="9"/>
      <c r="J16" s="9"/>
      <c r="K16" s="10">
        <f t="shared" si="3"/>
        <v>0</v>
      </c>
      <c r="L16" s="10">
        <f t="shared" si="0"/>
        <v>0</v>
      </c>
    </row>
    <row r="17" spans="1:12" ht="15.75" x14ac:dyDescent="0.25">
      <c r="A17" s="7" t="str">
        <f>'1'!A17</f>
        <v>Copa vino blanco savoie  5 oz.</v>
      </c>
      <c r="B17" s="10">
        <f>'18'!G17+'18'!L17</f>
        <v>0</v>
      </c>
      <c r="C17" s="9"/>
      <c r="D17" s="10">
        <f t="shared" si="1"/>
        <v>0</v>
      </c>
      <c r="E17" s="9"/>
      <c r="F17" s="6"/>
      <c r="G17" s="10">
        <f t="shared" si="2"/>
        <v>0</v>
      </c>
      <c r="H17" s="9"/>
      <c r="I17" s="9"/>
      <c r="J17" s="9"/>
      <c r="K17" s="10">
        <f t="shared" si="3"/>
        <v>0</v>
      </c>
      <c r="L17" s="10">
        <f t="shared" si="0"/>
        <v>0</v>
      </c>
    </row>
    <row r="18" spans="1:12" ht="15.75" x14ac:dyDescent="0.25">
      <c r="A18" s="7" t="str">
        <f>'1'!A18</f>
        <v>Copa vino tinto savoie 8 oz.</v>
      </c>
      <c r="B18" s="10">
        <f>'18'!G18+'18'!L18</f>
        <v>0</v>
      </c>
      <c r="C18" s="9"/>
      <c r="D18" s="10">
        <f t="shared" si="1"/>
        <v>0</v>
      </c>
      <c r="E18" s="9"/>
      <c r="F18" s="6"/>
      <c r="G18" s="10">
        <f t="shared" si="2"/>
        <v>0</v>
      </c>
      <c r="H18" s="9"/>
      <c r="I18" s="9"/>
      <c r="J18" s="9"/>
      <c r="K18" s="10">
        <f t="shared" si="3"/>
        <v>0</v>
      </c>
      <c r="L18" s="10">
        <f t="shared" si="0"/>
        <v>0</v>
      </c>
    </row>
    <row r="19" spans="1:12" ht="15.75" x14ac:dyDescent="0.25">
      <c r="A19" s="7" t="str">
        <f>'1'!A19</f>
        <v>Cuchara para cantina a inox</v>
      </c>
      <c r="B19" s="10">
        <f>'18'!G19+'18'!L19</f>
        <v>0</v>
      </c>
      <c r="C19" s="9"/>
      <c r="D19" s="10">
        <f t="shared" si="1"/>
        <v>0</v>
      </c>
      <c r="E19" s="9"/>
      <c r="F19" s="6"/>
      <c r="G19" s="10">
        <f t="shared" si="2"/>
        <v>0</v>
      </c>
      <c r="H19" s="9"/>
      <c r="I19" s="9"/>
      <c r="J19" s="9"/>
      <c r="K19" s="10">
        <f t="shared" si="3"/>
        <v>0</v>
      </c>
      <c r="L19" s="10">
        <f t="shared" si="0"/>
        <v>0</v>
      </c>
    </row>
    <row r="20" spans="1:12" ht="15.75" x14ac:dyDescent="0.25">
      <c r="A20" s="7" t="str">
        <f>'1'!A20</f>
        <v>Cucharon para hielo 24.1 cms a inox</v>
      </c>
      <c r="B20" s="10">
        <f>'18'!G20+'18'!L20</f>
        <v>0</v>
      </c>
      <c r="C20" s="9"/>
      <c r="D20" s="10">
        <f t="shared" si="1"/>
        <v>0</v>
      </c>
      <c r="E20" s="9"/>
      <c r="F20" s="6"/>
      <c r="G20" s="10">
        <f t="shared" si="2"/>
        <v>0</v>
      </c>
      <c r="H20" s="9"/>
      <c r="I20" s="9"/>
      <c r="J20" s="9"/>
      <c r="K20" s="10">
        <f t="shared" si="3"/>
        <v>0</v>
      </c>
      <c r="L20" s="10">
        <f t="shared" si="0"/>
        <v>0</v>
      </c>
    </row>
    <row r="21" spans="1:12" ht="15.75" x14ac:dyDescent="0.25">
      <c r="A21" s="7" t="str">
        <f>'1'!A21</f>
        <v xml:space="preserve">Cuchillo chef 8" </v>
      </c>
      <c r="B21" s="10">
        <f>'18'!G21+'18'!L21</f>
        <v>0</v>
      </c>
      <c r="C21" s="9"/>
      <c r="D21" s="10">
        <f t="shared" si="1"/>
        <v>0</v>
      </c>
      <c r="E21" s="9"/>
      <c r="F21" s="6"/>
      <c r="G21" s="10">
        <f t="shared" si="2"/>
        <v>0</v>
      </c>
      <c r="H21" s="9"/>
      <c r="I21" s="9"/>
      <c r="J21" s="9"/>
      <c r="K21" s="10">
        <f t="shared" si="3"/>
        <v>0</v>
      </c>
      <c r="L21" s="10">
        <f t="shared" si="0"/>
        <v>0</v>
      </c>
    </row>
    <row r="22" spans="1:12" ht="15.75" x14ac:dyDescent="0.25">
      <c r="A22" s="7" t="str">
        <f>'1'!A22</f>
        <v>Cuchillo mondador 4"</v>
      </c>
      <c r="B22" s="10">
        <f>'18'!G22+'18'!L22</f>
        <v>0</v>
      </c>
      <c r="C22" s="9"/>
      <c r="D22" s="10">
        <f t="shared" si="1"/>
        <v>0</v>
      </c>
      <c r="E22" s="9"/>
      <c r="F22" s="6"/>
      <c r="G22" s="10">
        <f t="shared" si="2"/>
        <v>0</v>
      </c>
      <c r="H22" s="9"/>
      <c r="I22" s="9"/>
      <c r="J22" s="9"/>
      <c r="K22" s="10">
        <f t="shared" si="3"/>
        <v>0</v>
      </c>
      <c r="L22" s="10">
        <f t="shared" si="0"/>
        <v>0</v>
      </c>
    </row>
    <row r="23" spans="1:12" ht="15.75" x14ac:dyDescent="0.25">
      <c r="A23" s="7" t="str">
        <f>'1'!A23</f>
        <v>Charola antiderrapante 44x59 cms.</v>
      </c>
      <c r="B23" s="10">
        <f>'18'!G23+'18'!L23</f>
        <v>0</v>
      </c>
      <c r="C23" s="9"/>
      <c r="D23" s="10">
        <f t="shared" si="1"/>
        <v>0</v>
      </c>
      <c r="E23" s="9"/>
      <c r="F23" s="6"/>
      <c r="G23" s="10">
        <f t="shared" si="2"/>
        <v>0</v>
      </c>
      <c r="H23" s="9"/>
      <c r="I23" s="9"/>
      <c r="J23" s="9"/>
      <c r="K23" s="10">
        <f t="shared" si="3"/>
        <v>0</v>
      </c>
      <c r="L23" s="10">
        <f t="shared" si="0"/>
        <v>0</v>
      </c>
    </row>
    <row r="24" spans="1:12" ht="15.75" x14ac:dyDescent="0.25">
      <c r="A24" s="7" t="str">
        <f>'1'!A24</f>
        <v>Charola redonda antiderrapante 40 cms</v>
      </c>
      <c r="B24" s="10">
        <f>'18'!G24+'18'!L24</f>
        <v>0</v>
      </c>
      <c r="C24" s="9"/>
      <c r="D24" s="10">
        <f t="shared" si="1"/>
        <v>0</v>
      </c>
      <c r="E24" s="9"/>
      <c r="F24" s="6"/>
      <c r="G24" s="10">
        <f t="shared" si="2"/>
        <v>0</v>
      </c>
      <c r="H24" s="9"/>
      <c r="I24" s="9"/>
      <c r="J24" s="9"/>
      <c r="K24" s="10">
        <f t="shared" si="3"/>
        <v>0</v>
      </c>
      <c r="L24" s="10">
        <f t="shared" si="0"/>
        <v>0</v>
      </c>
    </row>
    <row r="25" spans="1:12" ht="15.75" x14ac:dyDescent="0.25">
      <c r="A25" s="7" t="str">
        <f>'1'!A25</f>
        <v>Dispensador plastico transparente de 12 oz..</v>
      </c>
      <c r="B25" s="10">
        <f>'18'!G25+'18'!L25</f>
        <v>0</v>
      </c>
      <c r="C25" s="9"/>
      <c r="D25" s="10">
        <f t="shared" si="1"/>
        <v>0</v>
      </c>
      <c r="E25" s="9"/>
      <c r="F25" s="6"/>
      <c r="G25" s="10">
        <f t="shared" si="2"/>
        <v>0</v>
      </c>
      <c r="H25" s="9"/>
      <c r="I25" s="9"/>
      <c r="J25" s="9"/>
      <c r="K25" s="10">
        <f t="shared" si="3"/>
        <v>0</v>
      </c>
      <c r="L25" s="10">
        <f t="shared" si="0"/>
        <v>0</v>
      </c>
    </row>
    <row r="26" spans="1:12" ht="15.75" x14ac:dyDescent="0.25">
      <c r="A26" s="7" t="str">
        <f>'1'!A26</f>
        <v>Drenador de plastico para bar</v>
      </c>
      <c r="B26" s="10">
        <f>'18'!G26+'18'!L26</f>
        <v>0</v>
      </c>
      <c r="C26" s="9"/>
      <c r="D26" s="10">
        <f t="shared" si="1"/>
        <v>0</v>
      </c>
      <c r="E26" s="9"/>
      <c r="F26" s="6"/>
      <c r="G26" s="10">
        <f t="shared" si="2"/>
        <v>0</v>
      </c>
      <c r="H26" s="9"/>
      <c r="I26" s="9"/>
      <c r="J26" s="9"/>
      <c r="K26" s="10">
        <f t="shared" si="3"/>
        <v>0</v>
      </c>
      <c r="L26" s="10">
        <f t="shared" si="0"/>
        <v>0</v>
      </c>
    </row>
    <row r="27" spans="1:12" ht="15.75" x14ac:dyDescent="0.25">
      <c r="A27" s="7" t="str">
        <f>'1'!A27</f>
        <v>Escarchador para margaritas</v>
      </c>
      <c r="B27" s="10">
        <f>'18'!G27+'18'!L27</f>
        <v>0</v>
      </c>
      <c r="C27" s="9"/>
      <c r="D27" s="10">
        <f t="shared" si="1"/>
        <v>0</v>
      </c>
      <c r="E27" s="9"/>
      <c r="F27" s="6"/>
      <c r="G27" s="10">
        <f t="shared" si="2"/>
        <v>0</v>
      </c>
      <c r="H27" s="9"/>
      <c r="I27" s="9"/>
      <c r="J27" s="9"/>
      <c r="K27" s="10">
        <f t="shared" si="3"/>
        <v>0</v>
      </c>
      <c r="L27" s="10">
        <f t="shared" si="0"/>
        <v>0</v>
      </c>
    </row>
    <row r="28" spans="1:12" ht="15.75" x14ac:dyDescent="0.25">
      <c r="A28" s="7" t="str">
        <f>'1'!A28</f>
        <v>Esponja para escarchador</v>
      </c>
      <c r="B28" s="10">
        <f>'18'!G28+'18'!L28</f>
        <v>0</v>
      </c>
      <c r="C28" s="9"/>
      <c r="D28" s="10">
        <f t="shared" si="1"/>
        <v>0</v>
      </c>
      <c r="E28" s="9"/>
      <c r="F28" s="6"/>
      <c r="G28" s="10">
        <f t="shared" si="2"/>
        <v>0</v>
      </c>
      <c r="H28" s="9"/>
      <c r="I28" s="9"/>
      <c r="J28" s="9"/>
      <c r="K28" s="10">
        <f t="shared" si="3"/>
        <v>0</v>
      </c>
      <c r="L28" s="10">
        <f t="shared" si="0"/>
        <v>0</v>
      </c>
    </row>
    <row r="29" spans="1:12" ht="15.75" x14ac:dyDescent="0.25">
      <c r="A29" s="7" t="str">
        <f>'1'!A29</f>
        <v>Exprimidor naranjas mediano</v>
      </c>
      <c r="B29" s="10">
        <f>'18'!G29+'18'!L29</f>
        <v>0</v>
      </c>
      <c r="C29" s="9"/>
      <c r="D29" s="10">
        <f t="shared" si="1"/>
        <v>0</v>
      </c>
      <c r="E29" s="9"/>
      <c r="F29" s="6"/>
      <c r="G29" s="10">
        <f t="shared" si="2"/>
        <v>0</v>
      </c>
      <c r="H29" s="9"/>
      <c r="I29" s="9"/>
      <c r="J29" s="9"/>
      <c r="K29" s="10">
        <f t="shared" si="3"/>
        <v>0</v>
      </c>
      <c r="L29" s="10">
        <f t="shared" si="0"/>
        <v>0</v>
      </c>
    </row>
    <row r="30" spans="1:12" ht="15.75" x14ac:dyDescent="0.25">
      <c r="A30" s="7" t="str">
        <f>'1'!A30</f>
        <v>Jarra 3807 vallarta 2.25 lts 76 oz</v>
      </c>
      <c r="B30" s="10">
        <f>'18'!G30+'18'!L30</f>
        <v>0</v>
      </c>
      <c r="C30" s="9"/>
      <c r="D30" s="10">
        <f t="shared" si="1"/>
        <v>0</v>
      </c>
      <c r="E30" s="9"/>
      <c r="F30" s="6"/>
      <c r="G30" s="10">
        <f t="shared" si="2"/>
        <v>0</v>
      </c>
      <c r="H30" s="9"/>
      <c r="I30" s="9"/>
      <c r="J30" s="9"/>
      <c r="K30" s="10">
        <f t="shared" si="3"/>
        <v>0</v>
      </c>
      <c r="L30" s="10">
        <f t="shared" si="0"/>
        <v>0</v>
      </c>
    </row>
    <row r="31" spans="1:12" ht="15.75" x14ac:dyDescent="0.25">
      <c r="A31" s="7" t="str">
        <f>'1'!A31</f>
        <v>Jarra 3808 orinoco 1.15 lts 39 oz</v>
      </c>
      <c r="B31" s="10">
        <f>'18'!G31+'18'!L31</f>
        <v>0</v>
      </c>
      <c r="C31" s="9"/>
      <c r="D31" s="10">
        <f t="shared" si="1"/>
        <v>0</v>
      </c>
      <c r="E31" s="9"/>
      <c r="F31" s="6"/>
      <c r="G31" s="10">
        <f t="shared" si="2"/>
        <v>0</v>
      </c>
      <c r="H31" s="9"/>
      <c r="I31" s="9"/>
      <c r="J31" s="9"/>
      <c r="K31" s="10">
        <f t="shared" si="3"/>
        <v>0</v>
      </c>
      <c r="L31" s="10">
        <f t="shared" si="0"/>
        <v>0</v>
      </c>
    </row>
    <row r="32" spans="1:12" ht="15.75" x14ac:dyDescent="0.25">
      <c r="A32" s="7" t="str">
        <f>'1'!A32</f>
        <v>Jigger 1x2 Oz  A. Inox</v>
      </c>
      <c r="B32" s="10">
        <f>'18'!G32+'18'!L32</f>
        <v>0</v>
      </c>
      <c r="C32" s="9"/>
      <c r="D32" s="10">
        <f t="shared" si="1"/>
        <v>0</v>
      </c>
      <c r="E32" s="9"/>
      <c r="F32" s="6"/>
      <c r="G32" s="10">
        <f t="shared" si="2"/>
        <v>0</v>
      </c>
      <c r="H32" s="9"/>
      <c r="I32" s="9"/>
      <c r="J32" s="9"/>
      <c r="K32" s="10">
        <f t="shared" si="3"/>
        <v>0</v>
      </c>
      <c r="L32" s="10">
        <f t="shared" si="0"/>
        <v>0</v>
      </c>
    </row>
    <row r="33" spans="1:12" ht="15.75" x14ac:dyDescent="0.25">
      <c r="A33" s="7" t="str">
        <f>'1'!A33</f>
        <v>Organizador servilletas y popotes</v>
      </c>
      <c r="B33" s="10">
        <f>'18'!G33+'18'!L33</f>
        <v>0</v>
      </c>
      <c r="C33" s="9"/>
      <c r="D33" s="10">
        <f t="shared" si="1"/>
        <v>0</v>
      </c>
      <c r="E33" s="9"/>
      <c r="F33" s="6"/>
      <c r="G33" s="10">
        <f t="shared" si="2"/>
        <v>0</v>
      </c>
      <c r="H33" s="9"/>
      <c r="I33" s="9"/>
      <c r="J33" s="9"/>
      <c r="K33" s="10">
        <f t="shared" si="3"/>
        <v>0</v>
      </c>
      <c r="L33" s="10">
        <f t="shared" si="0"/>
        <v>0</v>
      </c>
    </row>
    <row r="34" spans="1:12" ht="15.75" x14ac:dyDescent="0.25">
      <c r="A34" s="7" t="str">
        <f>'1'!A34</f>
        <v>Picahielo 6 puntas</v>
      </c>
      <c r="B34" s="10">
        <f>'18'!G34+'18'!L34</f>
        <v>0</v>
      </c>
      <c r="C34" s="9"/>
      <c r="D34" s="10">
        <f t="shared" si="1"/>
        <v>0</v>
      </c>
      <c r="E34" s="9"/>
      <c r="F34" s="6"/>
      <c r="G34" s="10">
        <f t="shared" si="2"/>
        <v>0</v>
      </c>
      <c r="H34" s="9"/>
      <c r="I34" s="9"/>
      <c r="J34" s="9"/>
      <c r="K34" s="10">
        <f t="shared" si="3"/>
        <v>0</v>
      </c>
      <c r="L34" s="10">
        <f t="shared" si="0"/>
        <v>0</v>
      </c>
    </row>
    <row r="35" spans="1:12" ht="15.75" x14ac:dyDescent="0.25">
      <c r="A35" s="7" t="str">
        <f>'1'!A35</f>
        <v>Rollo malla/bar table</v>
      </c>
      <c r="B35" s="10">
        <f>'18'!G35+'18'!L35</f>
        <v>0</v>
      </c>
      <c r="C35" s="9"/>
      <c r="D35" s="10">
        <f t="shared" si="1"/>
        <v>0</v>
      </c>
      <c r="E35" s="9"/>
      <c r="F35" s="6"/>
      <c r="G35" s="10">
        <f t="shared" si="2"/>
        <v>0</v>
      </c>
      <c r="H35" s="9"/>
      <c r="I35" s="9"/>
      <c r="J35" s="9"/>
      <c r="K35" s="10">
        <f t="shared" si="3"/>
        <v>0</v>
      </c>
      <c r="L35" s="10">
        <f t="shared" si="0"/>
        <v>0</v>
      </c>
    </row>
    <row r="36" spans="1:12" ht="15.75" x14ac:dyDescent="0.25">
      <c r="A36" s="7" t="str">
        <f>'1'!A36</f>
        <v>Sacacorchos 2 manos</v>
      </c>
      <c r="B36" s="10">
        <f>'18'!G36+'18'!L36</f>
        <v>0</v>
      </c>
      <c r="C36" s="9"/>
      <c r="D36" s="10">
        <f t="shared" si="1"/>
        <v>0</v>
      </c>
      <c r="E36" s="9"/>
      <c r="F36" s="6"/>
      <c r="G36" s="10">
        <f t="shared" si="2"/>
        <v>0</v>
      </c>
      <c r="H36" s="9"/>
      <c r="I36" s="9"/>
      <c r="J36" s="9"/>
      <c r="K36" s="10">
        <f t="shared" si="3"/>
        <v>0</v>
      </c>
      <c r="L36" s="10">
        <f t="shared" si="0"/>
        <v>0</v>
      </c>
    </row>
    <row r="37" spans="1:12" ht="15.75" x14ac:dyDescent="0.25">
      <c r="A37" s="7" t="str">
        <f>'1'!A37</f>
        <v>Tabla picar de plástico 1x30x50 Blanco</v>
      </c>
      <c r="B37" s="10">
        <f>'18'!G37+'18'!L37</f>
        <v>0</v>
      </c>
      <c r="C37" s="9"/>
      <c r="D37" s="10">
        <f t="shared" si="1"/>
        <v>0</v>
      </c>
      <c r="E37" s="9"/>
      <c r="F37" s="6"/>
      <c r="G37" s="10">
        <f t="shared" si="2"/>
        <v>0</v>
      </c>
      <c r="H37" s="9"/>
      <c r="I37" s="9"/>
      <c r="J37" s="9"/>
      <c r="K37" s="10">
        <f t="shared" si="3"/>
        <v>0</v>
      </c>
      <c r="L37" s="10">
        <f t="shared" si="0"/>
        <v>0</v>
      </c>
    </row>
    <row r="38" spans="1:12" ht="15.75" x14ac:dyDescent="0.25">
      <c r="A38" s="7" t="str">
        <f>'1'!A38</f>
        <v>Tarro 5689 cervecero morgan 450 ml 15 oz.</v>
      </c>
      <c r="B38" s="10">
        <f>'18'!G38+'18'!L38</f>
        <v>0</v>
      </c>
      <c r="C38" s="9"/>
      <c r="D38" s="10">
        <f t="shared" si="1"/>
        <v>0</v>
      </c>
      <c r="E38" s="9"/>
      <c r="F38" s="6"/>
      <c r="G38" s="10">
        <f t="shared" si="2"/>
        <v>0</v>
      </c>
      <c r="H38" s="9"/>
      <c r="I38" s="9"/>
      <c r="J38" s="9"/>
      <c r="K38" s="10">
        <f t="shared" si="3"/>
        <v>0</v>
      </c>
      <c r="L38" s="10">
        <f t="shared" si="0"/>
        <v>0</v>
      </c>
    </row>
    <row r="39" spans="1:12" ht="15.75" x14ac:dyDescent="0.25">
      <c r="A39" s="7" t="str">
        <f>'1'!A39</f>
        <v>Tijera portacharola cromada</v>
      </c>
      <c r="B39" s="10">
        <f>'18'!G39+'18'!L39</f>
        <v>0</v>
      </c>
      <c r="C39" s="9"/>
      <c r="D39" s="10">
        <f t="shared" si="1"/>
        <v>0</v>
      </c>
      <c r="E39" s="9"/>
      <c r="F39" s="6"/>
      <c r="G39" s="10">
        <f t="shared" si="2"/>
        <v>0</v>
      </c>
      <c r="H39" s="9"/>
      <c r="I39" s="9"/>
      <c r="J39" s="9"/>
      <c r="K39" s="10">
        <f t="shared" si="3"/>
        <v>0</v>
      </c>
      <c r="L39" s="10">
        <f t="shared" si="0"/>
        <v>0</v>
      </c>
    </row>
    <row r="40" spans="1:12" ht="15.75" x14ac:dyDescent="0.25">
      <c r="A40" s="7" t="str">
        <f>'1'!A40</f>
        <v>Vaso 0972 tequilero 44 ml 1.5 oz</v>
      </c>
      <c r="B40" s="10">
        <f>'18'!G40+'18'!L40</f>
        <v>0</v>
      </c>
      <c r="C40" s="9"/>
      <c r="D40" s="10">
        <f t="shared" si="1"/>
        <v>0</v>
      </c>
      <c r="E40" s="9"/>
      <c r="F40" s="6"/>
      <c r="G40" s="10">
        <f t="shared" si="2"/>
        <v>0</v>
      </c>
      <c r="H40" s="9"/>
      <c r="I40" s="9"/>
      <c r="J40" s="9"/>
      <c r="K40" s="10">
        <f t="shared" si="3"/>
        <v>0</v>
      </c>
      <c r="L40" s="10">
        <f t="shared" si="0"/>
        <v>0</v>
      </c>
    </row>
    <row r="41" spans="1:12" ht="15.75" x14ac:dyDescent="0.25">
      <c r="A41" s="7" t="str">
        <f>'1'!A41</f>
        <v>Vaso 40367 cheiser 5.25 oz. Islande (97 9577a) 5.75</v>
      </c>
      <c r="B41" s="10">
        <f>'18'!G41+'18'!L41</f>
        <v>0</v>
      </c>
      <c r="C41" s="9"/>
      <c r="D41" s="10">
        <f t="shared" si="1"/>
        <v>0</v>
      </c>
      <c r="E41" s="9"/>
      <c r="F41" s="6"/>
      <c r="G41" s="10">
        <f t="shared" si="2"/>
        <v>0</v>
      </c>
      <c r="H41" s="9"/>
      <c r="I41" s="9"/>
      <c r="J41" s="9"/>
      <c r="K41" s="10">
        <f t="shared" si="3"/>
        <v>0</v>
      </c>
      <c r="L41" s="10">
        <f t="shared" si="0"/>
        <v>0</v>
      </c>
    </row>
    <row r="42" spans="1:12" ht="15.75" x14ac:dyDescent="0.25">
      <c r="A42" s="7" t="str">
        <f>'1'!A42</f>
        <v>Vaso 50774 old fashion 6 oz. Princesa</v>
      </c>
      <c r="B42" s="10">
        <f>'18'!G42+'18'!L42</f>
        <v>0</v>
      </c>
      <c r="C42" s="9"/>
      <c r="D42" s="10">
        <f t="shared" si="1"/>
        <v>0</v>
      </c>
      <c r="E42" s="9"/>
      <c r="F42" s="6"/>
      <c r="G42" s="10">
        <f t="shared" si="2"/>
        <v>0</v>
      </c>
      <c r="H42" s="9"/>
      <c r="I42" s="9"/>
      <c r="J42" s="9"/>
      <c r="K42" s="10">
        <f t="shared" si="3"/>
        <v>0</v>
      </c>
      <c r="L42" s="10">
        <f t="shared" si="0"/>
        <v>0</v>
      </c>
    </row>
    <row r="43" spans="1:12" ht="15.75" x14ac:dyDescent="0.25">
      <c r="A43" s="7" t="str">
        <f>'1'!A43</f>
        <v>Vaso 6404 h.b.f.g 350 ml. 11.8 oz.</v>
      </c>
      <c r="B43" s="10">
        <f>'18'!G43+'18'!L43</f>
        <v>0</v>
      </c>
      <c r="C43" s="9"/>
      <c r="D43" s="10">
        <f t="shared" si="1"/>
        <v>0</v>
      </c>
      <c r="E43" s="9"/>
      <c r="F43" s="6"/>
      <c r="G43" s="10">
        <f t="shared" si="2"/>
        <v>0</v>
      </c>
      <c r="H43" s="9"/>
      <c r="I43" s="9"/>
      <c r="J43" s="9"/>
      <c r="K43" s="10">
        <f t="shared" si="3"/>
        <v>0</v>
      </c>
      <c r="L43" s="10">
        <f t="shared" si="0"/>
        <v>0</v>
      </c>
    </row>
    <row r="44" spans="1:12" ht="15.75" x14ac:dyDescent="0.25">
      <c r="A44" s="7" t="str">
        <f>'1'!A44</f>
        <v>Vaso 6621 high ball 350 ml 11.8 oz</v>
      </c>
      <c r="B44" s="10">
        <f>'18'!G44+'18'!L44</f>
        <v>0</v>
      </c>
      <c r="C44" s="9"/>
      <c r="D44" s="10">
        <f t="shared" si="1"/>
        <v>0</v>
      </c>
      <c r="E44" s="9"/>
      <c r="F44" s="6"/>
      <c r="G44" s="10">
        <f t="shared" si="2"/>
        <v>0</v>
      </c>
      <c r="H44" s="9"/>
      <c r="I44" s="9"/>
      <c r="J44" s="9"/>
      <c r="K44" s="10">
        <f t="shared" si="3"/>
        <v>0</v>
      </c>
      <c r="L44" s="10">
        <f t="shared" si="0"/>
        <v>0</v>
      </c>
    </row>
    <row r="45" spans="1:12" ht="15.75" x14ac:dyDescent="0.25">
      <c r="A45" s="7" t="str">
        <f>'1'!A45</f>
        <v>Vaso 6624 agua fg 300 ml 10.2 oz</v>
      </c>
      <c r="B45" s="10">
        <f>'18'!G45+'18'!L45</f>
        <v>0</v>
      </c>
      <c r="C45" s="9"/>
      <c r="D45" s="10">
        <f t="shared" si="1"/>
        <v>0</v>
      </c>
      <c r="E45" s="9"/>
      <c r="F45" s="6"/>
      <c r="G45" s="10">
        <f t="shared" si="2"/>
        <v>0</v>
      </c>
      <c r="H45" s="9"/>
      <c r="I45" s="9"/>
      <c r="J45" s="9"/>
      <c r="K45" s="10">
        <f t="shared" si="3"/>
        <v>0</v>
      </c>
      <c r="L45" s="10">
        <f t="shared" si="0"/>
        <v>0</v>
      </c>
    </row>
    <row r="46" spans="1:12" ht="15.75" x14ac:dyDescent="0.25">
      <c r="A46" s="7" t="str">
        <f>'1'!A46</f>
        <v>Vaso 6714 dof fashion 325 ml 11 oz</v>
      </c>
      <c r="B46" s="10">
        <f>'18'!G46+'18'!L46</f>
        <v>0</v>
      </c>
      <c r="C46" s="9"/>
      <c r="D46" s="10">
        <f t="shared" si="1"/>
        <v>0</v>
      </c>
      <c r="E46" s="9"/>
      <c r="F46" s="6"/>
      <c r="G46" s="10">
        <f t="shared" si="2"/>
        <v>0</v>
      </c>
      <c r="H46" s="9"/>
      <c r="I46" s="9"/>
      <c r="J46" s="9"/>
      <c r="K46" s="10">
        <f t="shared" si="3"/>
        <v>0</v>
      </c>
      <c r="L46" s="10">
        <f t="shared" si="0"/>
        <v>0</v>
      </c>
    </row>
    <row r="47" spans="1:12" ht="15.75" x14ac:dyDescent="0.25">
      <c r="A47" s="7">
        <f>'1'!A47</f>
        <v>0</v>
      </c>
      <c r="B47" s="10">
        <f>'18'!G47+'18'!L47</f>
        <v>0</v>
      </c>
      <c r="C47" s="9"/>
      <c r="D47" s="10">
        <f t="shared" si="1"/>
        <v>0</v>
      </c>
      <c r="E47" s="9"/>
      <c r="F47" s="6"/>
      <c r="G47" s="10">
        <f t="shared" si="2"/>
        <v>0</v>
      </c>
      <c r="H47" s="9"/>
      <c r="I47" s="9"/>
      <c r="J47" s="9"/>
      <c r="K47" s="10">
        <f t="shared" si="3"/>
        <v>0</v>
      </c>
      <c r="L47" s="10">
        <f t="shared" si="0"/>
        <v>0</v>
      </c>
    </row>
    <row r="48" spans="1:12" ht="15.75" x14ac:dyDescent="0.25">
      <c r="A48" s="7">
        <f>'1'!A48</f>
        <v>0</v>
      </c>
      <c r="B48" s="10">
        <f>'18'!G48+'18'!L48</f>
        <v>0</v>
      </c>
      <c r="C48" s="9"/>
      <c r="D48" s="10">
        <f t="shared" si="1"/>
        <v>0</v>
      </c>
      <c r="E48" s="9"/>
      <c r="F48" s="6"/>
      <c r="G48" s="10">
        <f t="shared" si="2"/>
        <v>0</v>
      </c>
      <c r="H48" s="9"/>
      <c r="I48" s="9"/>
      <c r="J48" s="9"/>
      <c r="K48" s="10">
        <f t="shared" si="3"/>
        <v>0</v>
      </c>
      <c r="L48" s="10">
        <f t="shared" si="0"/>
        <v>0</v>
      </c>
    </row>
    <row r="49" spans="1:12" ht="15.75" x14ac:dyDescent="0.25">
      <c r="A49" s="7">
        <f>'1'!A49</f>
        <v>0</v>
      </c>
      <c r="B49" s="10">
        <f>'18'!G49+'18'!L49</f>
        <v>0</v>
      </c>
      <c r="C49" s="9"/>
      <c r="D49" s="10">
        <f t="shared" si="1"/>
        <v>0</v>
      </c>
      <c r="E49" s="9"/>
      <c r="F49" s="6"/>
      <c r="G49" s="10">
        <f t="shared" si="2"/>
        <v>0</v>
      </c>
      <c r="H49" s="9"/>
      <c r="I49" s="9"/>
      <c r="J49" s="9"/>
      <c r="K49" s="10">
        <f t="shared" si="3"/>
        <v>0</v>
      </c>
      <c r="L49" s="10">
        <f t="shared" si="0"/>
        <v>0</v>
      </c>
    </row>
    <row r="50" spans="1:12" ht="15.75" x14ac:dyDescent="0.25">
      <c r="A50" s="7">
        <f>'1'!A50</f>
        <v>0</v>
      </c>
      <c r="B50" s="10">
        <f>'18'!G50+'18'!L50</f>
        <v>0</v>
      </c>
      <c r="C50" s="9"/>
      <c r="D50" s="10">
        <f t="shared" si="1"/>
        <v>0</v>
      </c>
      <c r="E50" s="9"/>
      <c r="F50" s="6"/>
      <c r="G50" s="10">
        <f t="shared" si="2"/>
        <v>0</v>
      </c>
      <c r="H50" s="9"/>
      <c r="I50" s="9"/>
      <c r="J50" s="9"/>
      <c r="K50" s="10">
        <f t="shared" si="3"/>
        <v>0</v>
      </c>
      <c r="L50" s="10">
        <f t="shared" si="0"/>
        <v>0</v>
      </c>
    </row>
    <row r="51" spans="1:12" ht="15.75" x14ac:dyDescent="0.25">
      <c r="A51" s="7">
        <f>'1'!A51</f>
        <v>0</v>
      </c>
      <c r="B51" s="10">
        <f>'18'!G51+'18'!L51</f>
        <v>0</v>
      </c>
      <c r="C51" s="9"/>
      <c r="D51" s="10">
        <f t="shared" si="1"/>
        <v>0</v>
      </c>
      <c r="E51" s="9"/>
      <c r="F51" s="6"/>
      <c r="G51" s="10">
        <f t="shared" si="2"/>
        <v>0</v>
      </c>
      <c r="H51" s="9"/>
      <c r="I51" s="9"/>
      <c r="J51" s="9"/>
      <c r="K51" s="10">
        <f t="shared" si="3"/>
        <v>0</v>
      </c>
      <c r="L51" s="10">
        <f t="shared" si="0"/>
        <v>0</v>
      </c>
    </row>
  </sheetData>
  <sheetProtection password="CECF" sheet="1" objects="1" scenarios="1"/>
  <mergeCells count="12">
    <mergeCell ref="K3:K4"/>
    <mergeCell ref="L3:L4"/>
    <mergeCell ref="A1:L1"/>
    <mergeCell ref="B2:F2"/>
    <mergeCell ref="A3:A4"/>
    <mergeCell ref="B3:B4"/>
    <mergeCell ref="C3:C4"/>
    <mergeCell ref="D3:D4"/>
    <mergeCell ref="E3:E4"/>
    <mergeCell ref="F3:F4"/>
    <mergeCell ref="G3:G4"/>
    <mergeCell ref="H3:J3"/>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workbookViewId="0">
      <pane ySplit="4" topLeftCell="A5" activePane="bottomLeft" state="frozen"/>
      <selection activeCell="L9" sqref="L9"/>
      <selection pane="bottomLeft" activeCell="B35" sqref="B35"/>
    </sheetView>
  </sheetViews>
  <sheetFormatPr defaultColWidth="11.42578125" defaultRowHeight="15" x14ac:dyDescent="0.25"/>
  <cols>
    <col min="1" max="1" width="50.28515625" bestFit="1" customWidth="1"/>
    <col min="2" max="2" width="13.28515625" bestFit="1" customWidth="1"/>
    <col min="3" max="3" width="10.42578125" bestFit="1" customWidth="1"/>
    <col min="4" max="4" width="12.28515625" bestFit="1" customWidth="1"/>
    <col min="5" max="5" width="9.42578125" bestFit="1" customWidth="1"/>
    <col min="6" max="6" width="16.140625" customWidth="1"/>
    <col min="7" max="7" width="12.28515625" bestFit="1" customWidth="1"/>
    <col min="8" max="10" width="12.7109375" customWidth="1"/>
    <col min="11" max="11" width="13.28515625" bestFit="1" customWidth="1"/>
    <col min="12" max="12" width="12.140625" bestFit="1" customWidth="1"/>
  </cols>
  <sheetData>
    <row r="1" spans="1:12" ht="26.25" x14ac:dyDescent="0.4">
      <c r="A1" s="52" t="s">
        <v>10</v>
      </c>
      <c r="B1" s="53"/>
      <c r="C1" s="53"/>
      <c r="D1" s="53"/>
      <c r="E1" s="53"/>
      <c r="F1" s="53"/>
      <c r="G1" s="53"/>
      <c r="H1" s="53"/>
      <c r="I1" s="53"/>
      <c r="J1" s="53"/>
      <c r="K1" s="53"/>
      <c r="L1" s="54"/>
    </row>
    <row r="2" spans="1:12" ht="21" x14ac:dyDescent="0.35">
      <c r="A2" s="1" t="s">
        <v>6</v>
      </c>
      <c r="B2" s="58" t="str">
        <f>'1'!B2:F2</f>
        <v>Cinépolis VIP Multiplaza Pacific</v>
      </c>
      <c r="C2" s="58"/>
      <c r="D2" s="58"/>
      <c r="E2" s="58"/>
      <c r="F2" s="58"/>
      <c r="G2" s="2"/>
      <c r="H2" s="2" t="s">
        <v>11</v>
      </c>
      <c r="I2" s="4">
        <f>'1'!I2</f>
        <v>2015</v>
      </c>
      <c r="J2" s="2"/>
      <c r="K2" s="2" t="s">
        <v>7</v>
      </c>
      <c r="L2" s="3">
        <v>20</v>
      </c>
    </row>
    <row r="3" spans="1:12" ht="15.75" x14ac:dyDescent="0.25">
      <c r="A3" s="57" t="s">
        <v>9</v>
      </c>
      <c r="B3" s="56" t="s">
        <v>0</v>
      </c>
      <c r="C3" s="56" t="s">
        <v>1</v>
      </c>
      <c r="D3" s="56" t="s">
        <v>2</v>
      </c>
      <c r="E3" s="56" t="s">
        <v>3</v>
      </c>
      <c r="F3" s="56" t="s">
        <v>4</v>
      </c>
      <c r="G3" s="56" t="s">
        <v>5</v>
      </c>
      <c r="H3" s="56" t="s">
        <v>57</v>
      </c>
      <c r="I3" s="56"/>
      <c r="J3" s="56"/>
      <c r="K3" s="56" t="s">
        <v>55</v>
      </c>
      <c r="L3" s="56" t="s">
        <v>56</v>
      </c>
    </row>
    <row r="4" spans="1:12" ht="15.75" customHeight="1" x14ac:dyDescent="0.25">
      <c r="A4" s="57"/>
      <c r="B4" s="56"/>
      <c r="C4" s="56"/>
      <c r="D4" s="56"/>
      <c r="E4" s="56"/>
      <c r="F4" s="56"/>
      <c r="G4" s="56"/>
      <c r="H4" s="11" t="s">
        <v>58</v>
      </c>
      <c r="I4" s="11" t="s">
        <v>60</v>
      </c>
      <c r="J4" s="11" t="s">
        <v>59</v>
      </c>
      <c r="K4" s="56"/>
      <c r="L4" s="56"/>
    </row>
    <row r="5" spans="1:12" ht="15.75" x14ac:dyDescent="0.25">
      <c r="A5" s="7" t="str">
        <f>'1'!A5</f>
        <v xml:space="preserve">Bar caddy condimentero 6 en 1 </v>
      </c>
      <c r="B5" s="10">
        <f>'19'!G5+'19'!L5</f>
        <v>0</v>
      </c>
      <c r="C5" s="9"/>
      <c r="D5" s="10">
        <f>B5+C5</f>
        <v>0</v>
      </c>
      <c r="E5" s="9"/>
      <c r="F5" s="6"/>
      <c r="G5" s="10">
        <f>D5-E5</f>
        <v>0</v>
      </c>
      <c r="H5" s="9"/>
      <c r="I5" s="9"/>
      <c r="J5" s="9"/>
      <c r="K5" s="10">
        <f>SUM(H5:J5)</f>
        <v>0</v>
      </c>
      <c r="L5" s="10">
        <f t="shared" ref="L5:L51" si="0">K5-G5</f>
        <v>0</v>
      </c>
    </row>
    <row r="6" spans="1:12" ht="15.75" x14ac:dyDescent="0.25">
      <c r="A6" s="7" t="str">
        <f>'1'!A6</f>
        <v>Botella/jugos con vertedor 1 lts</v>
      </c>
      <c r="B6" s="10">
        <f>'19'!G6+'19'!L6</f>
        <v>0</v>
      </c>
      <c r="C6" s="9"/>
      <c r="D6" s="10">
        <f t="shared" ref="D6:D51" si="1">B6+C6</f>
        <v>0</v>
      </c>
      <c r="E6" s="9"/>
      <c r="F6" s="6"/>
      <c r="G6" s="10">
        <f t="shared" ref="G6:G51" si="2">D6-E6</f>
        <v>0</v>
      </c>
      <c r="H6" s="9"/>
      <c r="I6" s="9"/>
      <c r="J6" s="9"/>
      <c r="K6" s="10">
        <f t="shared" ref="K6:K51" si="3">SUM(H6:J6)</f>
        <v>0</v>
      </c>
      <c r="L6" s="10">
        <f t="shared" si="0"/>
        <v>0</v>
      </c>
    </row>
    <row r="7" spans="1:12" ht="15.75" x14ac:dyDescent="0.25">
      <c r="A7" s="7" t="str">
        <f>'1'!A7</f>
        <v>Cepillo lavavasos triple</v>
      </c>
      <c r="B7" s="10">
        <f>'19'!G7+'19'!L7</f>
        <v>0</v>
      </c>
      <c r="C7" s="9"/>
      <c r="D7" s="10">
        <f t="shared" si="1"/>
        <v>0</v>
      </c>
      <c r="E7" s="9"/>
      <c r="F7" s="6"/>
      <c r="G7" s="10">
        <f t="shared" si="2"/>
        <v>0</v>
      </c>
      <c r="H7" s="9"/>
      <c r="I7" s="9"/>
      <c r="J7" s="9"/>
      <c r="K7" s="10">
        <f t="shared" si="3"/>
        <v>0</v>
      </c>
      <c r="L7" s="10">
        <f t="shared" si="0"/>
        <v>0</v>
      </c>
    </row>
    <row r="8" spans="1:12" ht="15.75" x14ac:dyDescent="0.25">
      <c r="A8" s="7" t="str">
        <f>'1'!A8</f>
        <v>Cocktelera grande 3 pzas 30 oz a. Inox</v>
      </c>
      <c r="B8" s="10">
        <f>'19'!G8+'19'!L8</f>
        <v>0</v>
      </c>
      <c r="C8" s="9"/>
      <c r="D8" s="10">
        <f t="shared" si="1"/>
        <v>0</v>
      </c>
      <c r="E8" s="9"/>
      <c r="F8" s="6"/>
      <c r="G8" s="10">
        <f t="shared" si="2"/>
        <v>0</v>
      </c>
      <c r="H8" s="9"/>
      <c r="I8" s="9"/>
      <c r="J8" s="9"/>
      <c r="K8" s="10">
        <f t="shared" si="3"/>
        <v>0</v>
      </c>
      <c r="L8" s="10">
        <f t="shared" si="0"/>
        <v>0</v>
      </c>
    </row>
    <row r="9" spans="1:12" ht="15.75" x14ac:dyDescent="0.25">
      <c r="A9" s="7" t="str">
        <f>'1'!A9</f>
        <v xml:space="preserve">Copa 2020 vino generoso mty 74 ml </v>
      </c>
      <c r="B9" s="10">
        <f>'19'!G9+'19'!L9</f>
        <v>0</v>
      </c>
      <c r="C9" s="9"/>
      <c r="D9" s="10">
        <f t="shared" si="1"/>
        <v>0</v>
      </c>
      <c r="E9" s="9"/>
      <c r="F9" s="6"/>
      <c r="G9" s="10">
        <f t="shared" si="2"/>
        <v>0</v>
      </c>
      <c r="H9" s="9"/>
      <c r="I9" s="9"/>
      <c r="J9" s="9"/>
      <c r="K9" s="10">
        <f t="shared" si="3"/>
        <v>0</v>
      </c>
      <c r="L9" s="10">
        <f t="shared" si="0"/>
        <v>0</v>
      </c>
    </row>
    <row r="10" spans="1:12" ht="15.75" x14ac:dyDescent="0.25">
      <c r="A10" s="7" t="str">
        <f>'1'!A10</f>
        <v>Copa 2025 agua mty 285 ml 9.5 oz</v>
      </c>
      <c r="B10" s="10">
        <f>'19'!G10+'19'!L10</f>
        <v>0</v>
      </c>
      <c r="C10" s="9"/>
      <c r="D10" s="10">
        <f t="shared" si="1"/>
        <v>0</v>
      </c>
      <c r="E10" s="9"/>
      <c r="F10" s="6"/>
      <c r="G10" s="10">
        <f t="shared" si="2"/>
        <v>0</v>
      </c>
      <c r="H10" s="9"/>
      <c r="I10" s="9"/>
      <c r="J10" s="9"/>
      <c r="K10" s="10">
        <f t="shared" si="3"/>
        <v>0</v>
      </c>
      <c r="L10" s="10">
        <f t="shared" si="0"/>
        <v>0</v>
      </c>
    </row>
    <row r="11" spans="1:12" ht="15.75" x14ac:dyDescent="0.25">
      <c r="A11" s="7" t="str">
        <f>'1'!A11</f>
        <v>Copa 22760 cocktail martini 5 oz excalibur</v>
      </c>
      <c r="B11" s="10">
        <f>'19'!G11+'19'!L11</f>
        <v>0</v>
      </c>
      <c r="C11" s="9"/>
      <c r="D11" s="10">
        <f t="shared" si="1"/>
        <v>0</v>
      </c>
      <c r="E11" s="9"/>
      <c r="F11" s="6"/>
      <c r="G11" s="10">
        <f t="shared" si="2"/>
        <v>0</v>
      </c>
      <c r="H11" s="9"/>
      <c r="I11" s="9"/>
      <c r="J11" s="9"/>
      <c r="K11" s="10">
        <f t="shared" si="3"/>
        <v>0</v>
      </c>
      <c r="L11" s="10">
        <f t="shared" si="0"/>
        <v>0</v>
      </c>
    </row>
    <row r="12" spans="1:12" ht="15.75" x14ac:dyDescent="0.25">
      <c r="A12" s="7" t="str">
        <f>'1'!A12</f>
        <v xml:space="preserve">Copa 23876 brandy 50 cl 17 oz. Vaporera </v>
      </c>
      <c r="B12" s="10">
        <f>'19'!G12+'19'!L12</f>
        <v>0</v>
      </c>
      <c r="C12" s="9"/>
      <c r="D12" s="10">
        <f t="shared" si="1"/>
        <v>0</v>
      </c>
      <c r="E12" s="9"/>
      <c r="F12" s="6"/>
      <c r="G12" s="10">
        <f t="shared" si="2"/>
        <v>0</v>
      </c>
      <c r="H12" s="9"/>
      <c r="I12" s="9"/>
      <c r="J12" s="9"/>
      <c r="K12" s="10">
        <f t="shared" si="3"/>
        <v>0</v>
      </c>
      <c r="L12" s="10">
        <f t="shared" si="0"/>
        <v>0</v>
      </c>
    </row>
    <row r="13" spans="1:12" ht="15.75" x14ac:dyDescent="0.25">
      <c r="A13" s="7" t="str">
        <f>'1'!A13</f>
        <v>Copa 2438 brandy mty 130 ml 4.5 oz</v>
      </c>
      <c r="B13" s="10">
        <f>'19'!G13+'19'!L13</f>
        <v>0</v>
      </c>
      <c r="C13" s="9"/>
      <c r="D13" s="10">
        <f t="shared" si="1"/>
        <v>0</v>
      </c>
      <c r="E13" s="9"/>
      <c r="F13" s="6"/>
      <c r="G13" s="10">
        <f t="shared" si="2"/>
        <v>0</v>
      </c>
      <c r="H13" s="9"/>
      <c r="I13" s="9"/>
      <c r="J13" s="9"/>
      <c r="K13" s="10">
        <f t="shared" si="3"/>
        <v>0</v>
      </c>
      <c r="L13" s="10">
        <f t="shared" si="0"/>
        <v>0</v>
      </c>
    </row>
    <row r="14" spans="1:12" ht="15.75" x14ac:dyDescent="0.25">
      <c r="A14" s="7" t="str">
        <f>'1'!A14</f>
        <v>Copa cerveza dortmund 13 oz.</v>
      </c>
      <c r="B14" s="10">
        <f>'19'!G14+'19'!L14</f>
        <v>0</v>
      </c>
      <c r="C14" s="9"/>
      <c r="D14" s="10">
        <f t="shared" si="1"/>
        <v>0</v>
      </c>
      <c r="E14" s="9"/>
      <c r="F14" s="6"/>
      <c r="G14" s="10">
        <f t="shared" si="2"/>
        <v>0</v>
      </c>
      <c r="H14" s="9"/>
      <c r="I14" s="9"/>
      <c r="J14" s="9"/>
      <c r="K14" s="10">
        <f t="shared" si="3"/>
        <v>0</v>
      </c>
      <c r="L14" s="10">
        <f t="shared" si="0"/>
        <v>0</v>
      </c>
    </row>
    <row r="15" spans="1:12" ht="15.75" x14ac:dyDescent="0.25">
      <c r="A15" s="7" t="str">
        <f>'1'!A15</f>
        <v>Copa cogñac degustacion 5 oz</v>
      </c>
      <c r="B15" s="10">
        <f>'19'!G15+'19'!L15</f>
        <v>0</v>
      </c>
      <c r="C15" s="9"/>
      <c r="D15" s="10">
        <f t="shared" si="1"/>
        <v>0</v>
      </c>
      <c r="E15" s="9"/>
      <c r="F15" s="6"/>
      <c r="G15" s="10">
        <f t="shared" si="2"/>
        <v>0</v>
      </c>
      <c r="H15" s="9"/>
      <c r="I15" s="9"/>
      <c r="J15" s="9"/>
      <c r="K15" s="10">
        <f t="shared" si="3"/>
        <v>0</v>
      </c>
      <c r="L15" s="10">
        <f t="shared" si="0"/>
        <v>0</v>
      </c>
    </row>
    <row r="16" spans="1:12" ht="15.75" x14ac:dyDescent="0.25">
      <c r="A16" s="7" t="str">
        <f>'1'!A16</f>
        <v>Copa margarita 12 oz.  Excalibur</v>
      </c>
      <c r="B16" s="10">
        <f>'19'!G16+'19'!L16</f>
        <v>0</v>
      </c>
      <c r="C16" s="9"/>
      <c r="D16" s="10">
        <f t="shared" si="1"/>
        <v>0</v>
      </c>
      <c r="E16" s="9"/>
      <c r="F16" s="6"/>
      <c r="G16" s="10">
        <f t="shared" si="2"/>
        <v>0</v>
      </c>
      <c r="H16" s="9"/>
      <c r="I16" s="9"/>
      <c r="J16" s="9"/>
      <c r="K16" s="10">
        <f t="shared" si="3"/>
        <v>0</v>
      </c>
      <c r="L16" s="10">
        <f t="shared" si="0"/>
        <v>0</v>
      </c>
    </row>
    <row r="17" spans="1:12" ht="15.75" x14ac:dyDescent="0.25">
      <c r="A17" s="7" t="str">
        <f>'1'!A17</f>
        <v>Copa vino blanco savoie  5 oz.</v>
      </c>
      <c r="B17" s="10">
        <f>'19'!G17+'19'!L17</f>
        <v>0</v>
      </c>
      <c r="C17" s="9"/>
      <c r="D17" s="10">
        <f t="shared" si="1"/>
        <v>0</v>
      </c>
      <c r="E17" s="9"/>
      <c r="F17" s="6"/>
      <c r="G17" s="10">
        <f t="shared" si="2"/>
        <v>0</v>
      </c>
      <c r="H17" s="9"/>
      <c r="I17" s="9"/>
      <c r="J17" s="9"/>
      <c r="K17" s="10">
        <f t="shared" si="3"/>
        <v>0</v>
      </c>
      <c r="L17" s="10">
        <f t="shared" si="0"/>
        <v>0</v>
      </c>
    </row>
    <row r="18" spans="1:12" ht="15.75" x14ac:dyDescent="0.25">
      <c r="A18" s="7" t="str">
        <f>'1'!A18</f>
        <v>Copa vino tinto savoie 8 oz.</v>
      </c>
      <c r="B18" s="10">
        <f>'19'!G18+'19'!L18</f>
        <v>0</v>
      </c>
      <c r="C18" s="9"/>
      <c r="D18" s="10">
        <f t="shared" si="1"/>
        <v>0</v>
      </c>
      <c r="E18" s="9"/>
      <c r="F18" s="6"/>
      <c r="G18" s="10">
        <f t="shared" si="2"/>
        <v>0</v>
      </c>
      <c r="H18" s="9"/>
      <c r="I18" s="9"/>
      <c r="J18" s="9"/>
      <c r="K18" s="10">
        <f t="shared" si="3"/>
        <v>0</v>
      </c>
      <c r="L18" s="10">
        <f t="shared" si="0"/>
        <v>0</v>
      </c>
    </row>
    <row r="19" spans="1:12" ht="15.75" x14ac:dyDescent="0.25">
      <c r="A19" s="7" t="str">
        <f>'1'!A19</f>
        <v>Cuchara para cantina a inox</v>
      </c>
      <c r="B19" s="10">
        <f>'19'!G19+'19'!L19</f>
        <v>0</v>
      </c>
      <c r="C19" s="9"/>
      <c r="D19" s="10">
        <f t="shared" si="1"/>
        <v>0</v>
      </c>
      <c r="E19" s="9"/>
      <c r="F19" s="6"/>
      <c r="G19" s="10">
        <f t="shared" si="2"/>
        <v>0</v>
      </c>
      <c r="H19" s="9"/>
      <c r="I19" s="9"/>
      <c r="J19" s="9"/>
      <c r="K19" s="10">
        <f t="shared" si="3"/>
        <v>0</v>
      </c>
      <c r="L19" s="10">
        <f t="shared" si="0"/>
        <v>0</v>
      </c>
    </row>
    <row r="20" spans="1:12" ht="15.75" x14ac:dyDescent="0.25">
      <c r="A20" s="7" t="str">
        <f>'1'!A20</f>
        <v>Cucharon para hielo 24.1 cms a inox</v>
      </c>
      <c r="B20" s="10">
        <f>'19'!G20+'19'!L20</f>
        <v>0</v>
      </c>
      <c r="C20" s="9"/>
      <c r="D20" s="10">
        <f t="shared" si="1"/>
        <v>0</v>
      </c>
      <c r="E20" s="9"/>
      <c r="F20" s="6"/>
      <c r="G20" s="10">
        <f t="shared" si="2"/>
        <v>0</v>
      </c>
      <c r="H20" s="9"/>
      <c r="I20" s="9"/>
      <c r="J20" s="9"/>
      <c r="K20" s="10">
        <f t="shared" si="3"/>
        <v>0</v>
      </c>
      <c r="L20" s="10">
        <f t="shared" si="0"/>
        <v>0</v>
      </c>
    </row>
    <row r="21" spans="1:12" ht="15.75" x14ac:dyDescent="0.25">
      <c r="A21" s="7" t="str">
        <f>'1'!A21</f>
        <v xml:space="preserve">Cuchillo chef 8" </v>
      </c>
      <c r="B21" s="10">
        <f>'19'!G21+'19'!L21</f>
        <v>0</v>
      </c>
      <c r="C21" s="9"/>
      <c r="D21" s="10">
        <f t="shared" si="1"/>
        <v>0</v>
      </c>
      <c r="E21" s="9"/>
      <c r="F21" s="6"/>
      <c r="G21" s="10">
        <f t="shared" si="2"/>
        <v>0</v>
      </c>
      <c r="H21" s="9"/>
      <c r="I21" s="9"/>
      <c r="J21" s="9"/>
      <c r="K21" s="10">
        <f t="shared" si="3"/>
        <v>0</v>
      </c>
      <c r="L21" s="10">
        <f t="shared" si="0"/>
        <v>0</v>
      </c>
    </row>
    <row r="22" spans="1:12" ht="15.75" x14ac:dyDescent="0.25">
      <c r="A22" s="7" t="str">
        <f>'1'!A22</f>
        <v>Cuchillo mondador 4"</v>
      </c>
      <c r="B22" s="10">
        <f>'19'!G22+'19'!L22</f>
        <v>0</v>
      </c>
      <c r="C22" s="9"/>
      <c r="D22" s="10">
        <f t="shared" si="1"/>
        <v>0</v>
      </c>
      <c r="E22" s="9"/>
      <c r="F22" s="6"/>
      <c r="G22" s="10">
        <f t="shared" si="2"/>
        <v>0</v>
      </c>
      <c r="H22" s="9"/>
      <c r="I22" s="9"/>
      <c r="J22" s="9"/>
      <c r="K22" s="10">
        <f t="shared" si="3"/>
        <v>0</v>
      </c>
      <c r="L22" s="10">
        <f t="shared" si="0"/>
        <v>0</v>
      </c>
    </row>
    <row r="23" spans="1:12" ht="15.75" x14ac:dyDescent="0.25">
      <c r="A23" s="7" t="str">
        <f>'1'!A23</f>
        <v>Charola antiderrapante 44x59 cms.</v>
      </c>
      <c r="B23" s="10">
        <f>'19'!G23+'19'!L23</f>
        <v>0</v>
      </c>
      <c r="C23" s="9"/>
      <c r="D23" s="10">
        <f t="shared" si="1"/>
        <v>0</v>
      </c>
      <c r="E23" s="9"/>
      <c r="F23" s="6"/>
      <c r="G23" s="10">
        <f t="shared" si="2"/>
        <v>0</v>
      </c>
      <c r="H23" s="9"/>
      <c r="I23" s="9"/>
      <c r="J23" s="9"/>
      <c r="K23" s="10">
        <f t="shared" si="3"/>
        <v>0</v>
      </c>
      <c r="L23" s="10">
        <f t="shared" si="0"/>
        <v>0</v>
      </c>
    </row>
    <row r="24" spans="1:12" ht="15.75" x14ac:dyDescent="0.25">
      <c r="A24" s="7" t="str">
        <f>'1'!A24</f>
        <v>Charola redonda antiderrapante 40 cms</v>
      </c>
      <c r="B24" s="10">
        <f>'19'!G24+'19'!L24</f>
        <v>0</v>
      </c>
      <c r="C24" s="9"/>
      <c r="D24" s="10">
        <f t="shared" si="1"/>
        <v>0</v>
      </c>
      <c r="E24" s="9"/>
      <c r="F24" s="6"/>
      <c r="G24" s="10">
        <f t="shared" si="2"/>
        <v>0</v>
      </c>
      <c r="H24" s="9"/>
      <c r="I24" s="9"/>
      <c r="J24" s="9"/>
      <c r="K24" s="10">
        <f t="shared" si="3"/>
        <v>0</v>
      </c>
      <c r="L24" s="10">
        <f t="shared" si="0"/>
        <v>0</v>
      </c>
    </row>
    <row r="25" spans="1:12" ht="15.75" x14ac:dyDescent="0.25">
      <c r="A25" s="7" t="str">
        <f>'1'!A25</f>
        <v>Dispensador plastico transparente de 12 oz..</v>
      </c>
      <c r="B25" s="10">
        <f>'19'!G25+'19'!L25</f>
        <v>0</v>
      </c>
      <c r="C25" s="9"/>
      <c r="D25" s="10">
        <f t="shared" si="1"/>
        <v>0</v>
      </c>
      <c r="E25" s="9"/>
      <c r="F25" s="6"/>
      <c r="G25" s="10">
        <f t="shared" si="2"/>
        <v>0</v>
      </c>
      <c r="H25" s="9"/>
      <c r="I25" s="9"/>
      <c r="J25" s="9"/>
      <c r="K25" s="10">
        <f t="shared" si="3"/>
        <v>0</v>
      </c>
      <c r="L25" s="10">
        <f t="shared" si="0"/>
        <v>0</v>
      </c>
    </row>
    <row r="26" spans="1:12" ht="15.75" x14ac:dyDescent="0.25">
      <c r="A26" s="7" t="str">
        <f>'1'!A26</f>
        <v>Drenador de plastico para bar</v>
      </c>
      <c r="B26" s="10">
        <f>'19'!G26+'19'!L26</f>
        <v>0</v>
      </c>
      <c r="C26" s="9"/>
      <c r="D26" s="10">
        <f t="shared" si="1"/>
        <v>0</v>
      </c>
      <c r="E26" s="9"/>
      <c r="F26" s="6"/>
      <c r="G26" s="10">
        <f t="shared" si="2"/>
        <v>0</v>
      </c>
      <c r="H26" s="9"/>
      <c r="I26" s="9"/>
      <c r="J26" s="9"/>
      <c r="K26" s="10">
        <f t="shared" si="3"/>
        <v>0</v>
      </c>
      <c r="L26" s="10">
        <f t="shared" si="0"/>
        <v>0</v>
      </c>
    </row>
    <row r="27" spans="1:12" ht="15.75" x14ac:dyDescent="0.25">
      <c r="A27" s="7" t="str">
        <f>'1'!A27</f>
        <v>Escarchador para margaritas</v>
      </c>
      <c r="B27" s="10">
        <f>'19'!G27+'19'!L27</f>
        <v>0</v>
      </c>
      <c r="C27" s="9"/>
      <c r="D27" s="10">
        <f t="shared" si="1"/>
        <v>0</v>
      </c>
      <c r="E27" s="9"/>
      <c r="F27" s="6"/>
      <c r="G27" s="10">
        <f t="shared" si="2"/>
        <v>0</v>
      </c>
      <c r="H27" s="9"/>
      <c r="I27" s="9"/>
      <c r="J27" s="9"/>
      <c r="K27" s="10">
        <f t="shared" si="3"/>
        <v>0</v>
      </c>
      <c r="L27" s="10">
        <f t="shared" si="0"/>
        <v>0</v>
      </c>
    </row>
    <row r="28" spans="1:12" ht="15.75" x14ac:dyDescent="0.25">
      <c r="A28" s="7" t="str">
        <f>'1'!A28</f>
        <v>Esponja para escarchador</v>
      </c>
      <c r="B28" s="10">
        <f>'19'!G28+'19'!L28</f>
        <v>0</v>
      </c>
      <c r="C28" s="9"/>
      <c r="D28" s="10">
        <f t="shared" si="1"/>
        <v>0</v>
      </c>
      <c r="E28" s="9"/>
      <c r="F28" s="6"/>
      <c r="G28" s="10">
        <f t="shared" si="2"/>
        <v>0</v>
      </c>
      <c r="H28" s="9"/>
      <c r="I28" s="9"/>
      <c r="J28" s="9"/>
      <c r="K28" s="10">
        <f t="shared" si="3"/>
        <v>0</v>
      </c>
      <c r="L28" s="10">
        <f t="shared" si="0"/>
        <v>0</v>
      </c>
    </row>
    <row r="29" spans="1:12" ht="15.75" x14ac:dyDescent="0.25">
      <c r="A29" s="7" t="str">
        <f>'1'!A29</f>
        <v>Exprimidor naranjas mediano</v>
      </c>
      <c r="B29" s="10">
        <f>'19'!G29+'19'!L29</f>
        <v>0</v>
      </c>
      <c r="C29" s="9"/>
      <c r="D29" s="10">
        <f t="shared" si="1"/>
        <v>0</v>
      </c>
      <c r="E29" s="9"/>
      <c r="F29" s="6"/>
      <c r="G29" s="10">
        <f t="shared" si="2"/>
        <v>0</v>
      </c>
      <c r="H29" s="9"/>
      <c r="I29" s="9"/>
      <c r="J29" s="9"/>
      <c r="K29" s="10">
        <f t="shared" si="3"/>
        <v>0</v>
      </c>
      <c r="L29" s="10">
        <f t="shared" si="0"/>
        <v>0</v>
      </c>
    </row>
    <row r="30" spans="1:12" ht="15.75" x14ac:dyDescent="0.25">
      <c r="A30" s="7" t="str">
        <f>'1'!A30</f>
        <v>Jarra 3807 vallarta 2.25 lts 76 oz</v>
      </c>
      <c r="B30" s="10">
        <f>'19'!G30+'19'!L30</f>
        <v>0</v>
      </c>
      <c r="C30" s="9"/>
      <c r="D30" s="10">
        <f t="shared" si="1"/>
        <v>0</v>
      </c>
      <c r="E30" s="9"/>
      <c r="F30" s="6"/>
      <c r="G30" s="10">
        <f t="shared" si="2"/>
        <v>0</v>
      </c>
      <c r="H30" s="9"/>
      <c r="I30" s="9"/>
      <c r="J30" s="9"/>
      <c r="K30" s="10">
        <f t="shared" si="3"/>
        <v>0</v>
      </c>
      <c r="L30" s="10">
        <f t="shared" si="0"/>
        <v>0</v>
      </c>
    </row>
    <row r="31" spans="1:12" ht="15.75" x14ac:dyDescent="0.25">
      <c r="A31" s="7" t="str">
        <f>'1'!A31</f>
        <v>Jarra 3808 orinoco 1.15 lts 39 oz</v>
      </c>
      <c r="B31" s="10">
        <f>'19'!G31+'19'!L31</f>
        <v>0</v>
      </c>
      <c r="C31" s="9"/>
      <c r="D31" s="10">
        <f t="shared" si="1"/>
        <v>0</v>
      </c>
      <c r="E31" s="9"/>
      <c r="F31" s="6"/>
      <c r="G31" s="10">
        <f t="shared" si="2"/>
        <v>0</v>
      </c>
      <c r="H31" s="9"/>
      <c r="I31" s="9"/>
      <c r="J31" s="9"/>
      <c r="K31" s="10">
        <f t="shared" si="3"/>
        <v>0</v>
      </c>
      <c r="L31" s="10">
        <f t="shared" si="0"/>
        <v>0</v>
      </c>
    </row>
    <row r="32" spans="1:12" ht="15.75" x14ac:dyDescent="0.25">
      <c r="A32" s="7" t="str">
        <f>'1'!A32</f>
        <v>Jigger 1x2 Oz  A. Inox</v>
      </c>
      <c r="B32" s="10">
        <f>'19'!G32+'19'!L32</f>
        <v>0</v>
      </c>
      <c r="C32" s="9"/>
      <c r="D32" s="10">
        <f t="shared" si="1"/>
        <v>0</v>
      </c>
      <c r="E32" s="9"/>
      <c r="F32" s="6"/>
      <c r="G32" s="10">
        <f t="shared" si="2"/>
        <v>0</v>
      </c>
      <c r="H32" s="9"/>
      <c r="I32" s="9"/>
      <c r="J32" s="9"/>
      <c r="K32" s="10">
        <f t="shared" si="3"/>
        <v>0</v>
      </c>
      <c r="L32" s="10">
        <f t="shared" si="0"/>
        <v>0</v>
      </c>
    </row>
    <row r="33" spans="1:12" ht="15.75" x14ac:dyDescent="0.25">
      <c r="A33" s="7" t="str">
        <f>'1'!A33</f>
        <v>Organizador servilletas y popotes</v>
      </c>
      <c r="B33" s="10">
        <f>'19'!G33+'19'!L33</f>
        <v>0</v>
      </c>
      <c r="C33" s="9"/>
      <c r="D33" s="10">
        <f t="shared" si="1"/>
        <v>0</v>
      </c>
      <c r="E33" s="9"/>
      <c r="F33" s="6"/>
      <c r="G33" s="10">
        <f t="shared" si="2"/>
        <v>0</v>
      </c>
      <c r="H33" s="9"/>
      <c r="I33" s="9"/>
      <c r="J33" s="9"/>
      <c r="K33" s="10">
        <f t="shared" si="3"/>
        <v>0</v>
      </c>
      <c r="L33" s="10">
        <f t="shared" si="0"/>
        <v>0</v>
      </c>
    </row>
    <row r="34" spans="1:12" ht="15.75" x14ac:dyDescent="0.25">
      <c r="A34" s="7" t="str">
        <f>'1'!A34</f>
        <v>Picahielo 6 puntas</v>
      </c>
      <c r="B34" s="10">
        <f>'19'!G34+'19'!L34</f>
        <v>0</v>
      </c>
      <c r="C34" s="9"/>
      <c r="D34" s="10">
        <f t="shared" si="1"/>
        <v>0</v>
      </c>
      <c r="E34" s="9"/>
      <c r="F34" s="6"/>
      <c r="G34" s="10">
        <f t="shared" si="2"/>
        <v>0</v>
      </c>
      <c r="H34" s="9"/>
      <c r="I34" s="9"/>
      <c r="J34" s="9"/>
      <c r="K34" s="10">
        <f t="shared" si="3"/>
        <v>0</v>
      </c>
      <c r="L34" s="10">
        <f t="shared" si="0"/>
        <v>0</v>
      </c>
    </row>
    <row r="35" spans="1:12" ht="15.75" x14ac:dyDescent="0.25">
      <c r="A35" s="7" t="str">
        <f>'1'!A35</f>
        <v>Rollo malla/bar table</v>
      </c>
      <c r="B35" s="10">
        <f>'19'!G35+'19'!L35</f>
        <v>0</v>
      </c>
      <c r="C35" s="9"/>
      <c r="D35" s="10">
        <f t="shared" si="1"/>
        <v>0</v>
      </c>
      <c r="E35" s="9"/>
      <c r="F35" s="6"/>
      <c r="G35" s="10">
        <f t="shared" si="2"/>
        <v>0</v>
      </c>
      <c r="H35" s="9"/>
      <c r="I35" s="9"/>
      <c r="J35" s="9"/>
      <c r="K35" s="10">
        <f t="shared" si="3"/>
        <v>0</v>
      </c>
      <c r="L35" s="10">
        <f t="shared" si="0"/>
        <v>0</v>
      </c>
    </row>
    <row r="36" spans="1:12" ht="15.75" x14ac:dyDescent="0.25">
      <c r="A36" s="7" t="str">
        <f>'1'!A36</f>
        <v>Sacacorchos 2 manos</v>
      </c>
      <c r="B36" s="10">
        <f>'19'!G36+'19'!L36</f>
        <v>0</v>
      </c>
      <c r="C36" s="9"/>
      <c r="D36" s="10">
        <f t="shared" si="1"/>
        <v>0</v>
      </c>
      <c r="E36" s="9"/>
      <c r="F36" s="6"/>
      <c r="G36" s="10">
        <f t="shared" si="2"/>
        <v>0</v>
      </c>
      <c r="H36" s="9"/>
      <c r="I36" s="9"/>
      <c r="J36" s="9"/>
      <c r="K36" s="10">
        <f t="shared" si="3"/>
        <v>0</v>
      </c>
      <c r="L36" s="10">
        <f t="shared" si="0"/>
        <v>0</v>
      </c>
    </row>
    <row r="37" spans="1:12" ht="15.75" x14ac:dyDescent="0.25">
      <c r="A37" s="7" t="str">
        <f>'1'!A37</f>
        <v>Tabla picar de plástico 1x30x50 Blanco</v>
      </c>
      <c r="B37" s="10">
        <f>'19'!G37+'19'!L37</f>
        <v>0</v>
      </c>
      <c r="C37" s="9"/>
      <c r="D37" s="10">
        <f t="shared" si="1"/>
        <v>0</v>
      </c>
      <c r="E37" s="9"/>
      <c r="F37" s="6"/>
      <c r="G37" s="10">
        <f t="shared" si="2"/>
        <v>0</v>
      </c>
      <c r="H37" s="9"/>
      <c r="I37" s="9"/>
      <c r="J37" s="9"/>
      <c r="K37" s="10">
        <f t="shared" si="3"/>
        <v>0</v>
      </c>
      <c r="L37" s="10">
        <f t="shared" si="0"/>
        <v>0</v>
      </c>
    </row>
    <row r="38" spans="1:12" ht="15.75" x14ac:dyDescent="0.25">
      <c r="A38" s="7" t="str">
        <f>'1'!A38</f>
        <v>Tarro 5689 cervecero morgan 450 ml 15 oz.</v>
      </c>
      <c r="B38" s="10">
        <f>'19'!G38+'19'!L38</f>
        <v>0</v>
      </c>
      <c r="C38" s="9"/>
      <c r="D38" s="10">
        <f t="shared" si="1"/>
        <v>0</v>
      </c>
      <c r="E38" s="9"/>
      <c r="F38" s="6"/>
      <c r="G38" s="10">
        <f t="shared" si="2"/>
        <v>0</v>
      </c>
      <c r="H38" s="9"/>
      <c r="I38" s="9"/>
      <c r="J38" s="9"/>
      <c r="K38" s="10">
        <f t="shared" si="3"/>
        <v>0</v>
      </c>
      <c r="L38" s="10">
        <f t="shared" si="0"/>
        <v>0</v>
      </c>
    </row>
    <row r="39" spans="1:12" ht="15.75" x14ac:dyDescent="0.25">
      <c r="A39" s="7" t="str">
        <f>'1'!A39</f>
        <v>Tijera portacharola cromada</v>
      </c>
      <c r="B39" s="10">
        <f>'19'!G39+'19'!L39</f>
        <v>0</v>
      </c>
      <c r="C39" s="9"/>
      <c r="D39" s="10">
        <f t="shared" si="1"/>
        <v>0</v>
      </c>
      <c r="E39" s="9"/>
      <c r="F39" s="6"/>
      <c r="G39" s="10">
        <f t="shared" si="2"/>
        <v>0</v>
      </c>
      <c r="H39" s="9"/>
      <c r="I39" s="9"/>
      <c r="J39" s="9"/>
      <c r="K39" s="10">
        <f t="shared" si="3"/>
        <v>0</v>
      </c>
      <c r="L39" s="10">
        <f t="shared" si="0"/>
        <v>0</v>
      </c>
    </row>
    <row r="40" spans="1:12" ht="15.75" x14ac:dyDescent="0.25">
      <c r="A40" s="7" t="str">
        <f>'1'!A40</f>
        <v>Vaso 0972 tequilero 44 ml 1.5 oz</v>
      </c>
      <c r="B40" s="10">
        <f>'19'!G40+'19'!L40</f>
        <v>0</v>
      </c>
      <c r="C40" s="9"/>
      <c r="D40" s="10">
        <f t="shared" si="1"/>
        <v>0</v>
      </c>
      <c r="E40" s="9"/>
      <c r="F40" s="6"/>
      <c r="G40" s="10">
        <f t="shared" si="2"/>
        <v>0</v>
      </c>
      <c r="H40" s="9"/>
      <c r="I40" s="9"/>
      <c r="J40" s="9"/>
      <c r="K40" s="10">
        <f t="shared" si="3"/>
        <v>0</v>
      </c>
      <c r="L40" s="10">
        <f t="shared" si="0"/>
        <v>0</v>
      </c>
    </row>
    <row r="41" spans="1:12" ht="15.75" x14ac:dyDescent="0.25">
      <c r="A41" s="7" t="str">
        <f>'1'!A41</f>
        <v>Vaso 40367 cheiser 5.25 oz. Islande (97 9577a) 5.75</v>
      </c>
      <c r="B41" s="10">
        <f>'19'!G41+'19'!L41</f>
        <v>0</v>
      </c>
      <c r="C41" s="9"/>
      <c r="D41" s="10">
        <f t="shared" si="1"/>
        <v>0</v>
      </c>
      <c r="E41" s="9"/>
      <c r="F41" s="6"/>
      <c r="G41" s="10">
        <f t="shared" si="2"/>
        <v>0</v>
      </c>
      <c r="H41" s="9"/>
      <c r="I41" s="9"/>
      <c r="J41" s="9"/>
      <c r="K41" s="10">
        <f t="shared" si="3"/>
        <v>0</v>
      </c>
      <c r="L41" s="10">
        <f t="shared" si="0"/>
        <v>0</v>
      </c>
    </row>
    <row r="42" spans="1:12" ht="15.75" x14ac:dyDescent="0.25">
      <c r="A42" s="7" t="str">
        <f>'1'!A42</f>
        <v>Vaso 50774 old fashion 6 oz. Princesa</v>
      </c>
      <c r="B42" s="10">
        <f>'19'!G42+'19'!L42</f>
        <v>0</v>
      </c>
      <c r="C42" s="9"/>
      <c r="D42" s="10">
        <f t="shared" si="1"/>
        <v>0</v>
      </c>
      <c r="E42" s="9"/>
      <c r="F42" s="6"/>
      <c r="G42" s="10">
        <f t="shared" si="2"/>
        <v>0</v>
      </c>
      <c r="H42" s="9"/>
      <c r="I42" s="9"/>
      <c r="J42" s="9"/>
      <c r="K42" s="10">
        <f t="shared" si="3"/>
        <v>0</v>
      </c>
      <c r="L42" s="10">
        <f t="shared" si="0"/>
        <v>0</v>
      </c>
    </row>
    <row r="43" spans="1:12" ht="15.75" x14ac:dyDescent="0.25">
      <c r="A43" s="7" t="str">
        <f>'1'!A43</f>
        <v>Vaso 6404 h.b.f.g 350 ml. 11.8 oz.</v>
      </c>
      <c r="B43" s="10">
        <f>'19'!G43+'19'!L43</f>
        <v>0</v>
      </c>
      <c r="C43" s="9"/>
      <c r="D43" s="10">
        <f t="shared" si="1"/>
        <v>0</v>
      </c>
      <c r="E43" s="9"/>
      <c r="F43" s="6"/>
      <c r="G43" s="10">
        <f t="shared" si="2"/>
        <v>0</v>
      </c>
      <c r="H43" s="9"/>
      <c r="I43" s="9"/>
      <c r="J43" s="9"/>
      <c r="K43" s="10">
        <f t="shared" si="3"/>
        <v>0</v>
      </c>
      <c r="L43" s="10">
        <f t="shared" si="0"/>
        <v>0</v>
      </c>
    </row>
    <row r="44" spans="1:12" ht="15.75" x14ac:dyDescent="0.25">
      <c r="A44" s="7" t="str">
        <f>'1'!A44</f>
        <v>Vaso 6621 high ball 350 ml 11.8 oz</v>
      </c>
      <c r="B44" s="10">
        <f>'19'!G44+'19'!L44</f>
        <v>0</v>
      </c>
      <c r="C44" s="9"/>
      <c r="D44" s="10">
        <f t="shared" si="1"/>
        <v>0</v>
      </c>
      <c r="E44" s="9"/>
      <c r="F44" s="6"/>
      <c r="G44" s="10">
        <f t="shared" si="2"/>
        <v>0</v>
      </c>
      <c r="H44" s="9"/>
      <c r="I44" s="9"/>
      <c r="J44" s="9"/>
      <c r="K44" s="10">
        <f t="shared" si="3"/>
        <v>0</v>
      </c>
      <c r="L44" s="10">
        <f t="shared" si="0"/>
        <v>0</v>
      </c>
    </row>
    <row r="45" spans="1:12" ht="15.75" x14ac:dyDescent="0.25">
      <c r="A45" s="7" t="str">
        <f>'1'!A45</f>
        <v>Vaso 6624 agua fg 300 ml 10.2 oz</v>
      </c>
      <c r="B45" s="10">
        <f>'19'!G45+'19'!L45</f>
        <v>0</v>
      </c>
      <c r="C45" s="9"/>
      <c r="D45" s="10">
        <f t="shared" si="1"/>
        <v>0</v>
      </c>
      <c r="E45" s="9"/>
      <c r="F45" s="6"/>
      <c r="G45" s="10">
        <f t="shared" si="2"/>
        <v>0</v>
      </c>
      <c r="H45" s="9"/>
      <c r="I45" s="9"/>
      <c r="J45" s="9"/>
      <c r="K45" s="10">
        <f t="shared" si="3"/>
        <v>0</v>
      </c>
      <c r="L45" s="10">
        <f t="shared" si="0"/>
        <v>0</v>
      </c>
    </row>
    <row r="46" spans="1:12" ht="15.75" x14ac:dyDescent="0.25">
      <c r="A46" s="7" t="str">
        <f>'1'!A46</f>
        <v>Vaso 6714 dof fashion 325 ml 11 oz</v>
      </c>
      <c r="B46" s="10">
        <f>'19'!G46+'19'!L46</f>
        <v>0</v>
      </c>
      <c r="C46" s="9"/>
      <c r="D46" s="10">
        <f t="shared" si="1"/>
        <v>0</v>
      </c>
      <c r="E46" s="9"/>
      <c r="F46" s="6"/>
      <c r="G46" s="10">
        <f t="shared" si="2"/>
        <v>0</v>
      </c>
      <c r="H46" s="9"/>
      <c r="I46" s="9"/>
      <c r="J46" s="9"/>
      <c r="K46" s="10">
        <f t="shared" si="3"/>
        <v>0</v>
      </c>
      <c r="L46" s="10">
        <f t="shared" si="0"/>
        <v>0</v>
      </c>
    </row>
    <row r="47" spans="1:12" ht="15.75" x14ac:dyDescent="0.25">
      <c r="A47" s="7">
        <f>'1'!A47</f>
        <v>0</v>
      </c>
      <c r="B47" s="10">
        <f>'19'!G47+'19'!L47</f>
        <v>0</v>
      </c>
      <c r="C47" s="9"/>
      <c r="D47" s="10">
        <f t="shared" si="1"/>
        <v>0</v>
      </c>
      <c r="E47" s="9"/>
      <c r="F47" s="6"/>
      <c r="G47" s="10">
        <f t="shared" si="2"/>
        <v>0</v>
      </c>
      <c r="H47" s="9"/>
      <c r="I47" s="9"/>
      <c r="J47" s="9"/>
      <c r="K47" s="10">
        <f t="shared" si="3"/>
        <v>0</v>
      </c>
      <c r="L47" s="10">
        <f t="shared" si="0"/>
        <v>0</v>
      </c>
    </row>
    <row r="48" spans="1:12" ht="15.75" x14ac:dyDescent="0.25">
      <c r="A48" s="7">
        <f>'1'!A48</f>
        <v>0</v>
      </c>
      <c r="B48" s="10">
        <f>'19'!G48+'19'!L48</f>
        <v>0</v>
      </c>
      <c r="C48" s="9"/>
      <c r="D48" s="10">
        <f t="shared" si="1"/>
        <v>0</v>
      </c>
      <c r="E48" s="9"/>
      <c r="F48" s="6"/>
      <c r="G48" s="10">
        <f t="shared" si="2"/>
        <v>0</v>
      </c>
      <c r="H48" s="9"/>
      <c r="I48" s="9"/>
      <c r="J48" s="9"/>
      <c r="K48" s="10">
        <f t="shared" si="3"/>
        <v>0</v>
      </c>
      <c r="L48" s="10">
        <f t="shared" si="0"/>
        <v>0</v>
      </c>
    </row>
    <row r="49" spans="1:12" ht="15.75" x14ac:dyDescent="0.25">
      <c r="A49" s="7">
        <f>'1'!A49</f>
        <v>0</v>
      </c>
      <c r="B49" s="10">
        <f>'19'!G49+'19'!L49</f>
        <v>0</v>
      </c>
      <c r="C49" s="9"/>
      <c r="D49" s="10">
        <f t="shared" si="1"/>
        <v>0</v>
      </c>
      <c r="E49" s="9"/>
      <c r="F49" s="6"/>
      <c r="G49" s="10">
        <f t="shared" si="2"/>
        <v>0</v>
      </c>
      <c r="H49" s="9"/>
      <c r="I49" s="9"/>
      <c r="J49" s="9"/>
      <c r="K49" s="10">
        <f t="shared" si="3"/>
        <v>0</v>
      </c>
      <c r="L49" s="10">
        <f t="shared" si="0"/>
        <v>0</v>
      </c>
    </row>
    <row r="50" spans="1:12" ht="15.75" x14ac:dyDescent="0.25">
      <c r="A50" s="7">
        <f>'1'!A50</f>
        <v>0</v>
      </c>
      <c r="B50" s="10">
        <f>'19'!G50+'19'!L50</f>
        <v>0</v>
      </c>
      <c r="C50" s="9"/>
      <c r="D50" s="10">
        <f t="shared" si="1"/>
        <v>0</v>
      </c>
      <c r="E50" s="9"/>
      <c r="F50" s="6"/>
      <c r="G50" s="10">
        <f t="shared" si="2"/>
        <v>0</v>
      </c>
      <c r="H50" s="9"/>
      <c r="I50" s="9"/>
      <c r="J50" s="9"/>
      <c r="K50" s="10">
        <f t="shared" si="3"/>
        <v>0</v>
      </c>
      <c r="L50" s="10">
        <f t="shared" si="0"/>
        <v>0</v>
      </c>
    </row>
    <row r="51" spans="1:12" ht="15.75" x14ac:dyDescent="0.25">
      <c r="A51" s="7">
        <f>'1'!A51</f>
        <v>0</v>
      </c>
      <c r="B51" s="10">
        <f>'19'!G51+'19'!L51</f>
        <v>0</v>
      </c>
      <c r="C51" s="9"/>
      <c r="D51" s="10">
        <f t="shared" si="1"/>
        <v>0</v>
      </c>
      <c r="E51" s="9"/>
      <c r="F51" s="6"/>
      <c r="G51" s="10">
        <f t="shared" si="2"/>
        <v>0</v>
      </c>
      <c r="H51" s="9"/>
      <c r="I51" s="9"/>
      <c r="J51" s="9"/>
      <c r="K51" s="10">
        <f t="shared" si="3"/>
        <v>0</v>
      </c>
      <c r="L51" s="10">
        <f t="shared" si="0"/>
        <v>0</v>
      </c>
    </row>
  </sheetData>
  <sheetProtection password="CEED" sheet="1" objects="1" scenarios="1"/>
  <mergeCells count="12">
    <mergeCell ref="K3:K4"/>
    <mergeCell ref="L3:L4"/>
    <mergeCell ref="A1:L1"/>
    <mergeCell ref="B2:F2"/>
    <mergeCell ref="A3:A4"/>
    <mergeCell ref="B3:B4"/>
    <mergeCell ref="C3:C4"/>
    <mergeCell ref="D3:D4"/>
    <mergeCell ref="E3:E4"/>
    <mergeCell ref="F3:F4"/>
    <mergeCell ref="G3:G4"/>
    <mergeCell ref="H3:J3"/>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workbookViewId="0">
      <pane ySplit="4" topLeftCell="A5" activePane="bottomLeft" state="frozen"/>
      <selection activeCell="B5" sqref="B5"/>
      <selection pane="bottomLeft" activeCell="E53" sqref="E53"/>
    </sheetView>
  </sheetViews>
  <sheetFormatPr defaultColWidth="11.42578125" defaultRowHeight="15" x14ac:dyDescent="0.25"/>
  <cols>
    <col min="1" max="1" width="50.28515625" bestFit="1" customWidth="1"/>
    <col min="2" max="2" width="13.28515625" bestFit="1" customWidth="1"/>
    <col min="3" max="3" width="10.42578125" bestFit="1" customWidth="1"/>
    <col min="4" max="4" width="12.28515625" bestFit="1" customWidth="1"/>
    <col min="5" max="5" width="9.42578125" bestFit="1" customWidth="1"/>
    <col min="6" max="6" width="16.140625" customWidth="1"/>
    <col min="7" max="7" width="12.28515625" bestFit="1" customWidth="1"/>
    <col min="8" max="10" width="12.7109375" customWidth="1"/>
    <col min="11" max="11" width="13.28515625" bestFit="1" customWidth="1"/>
    <col min="12" max="12" width="12.140625" bestFit="1" customWidth="1"/>
  </cols>
  <sheetData>
    <row r="1" spans="1:12" ht="26.25" x14ac:dyDescent="0.4">
      <c r="A1" s="52" t="s">
        <v>10</v>
      </c>
      <c r="B1" s="53"/>
      <c r="C1" s="53"/>
      <c r="D1" s="53"/>
      <c r="E1" s="53"/>
      <c r="F1" s="53"/>
      <c r="G1" s="53"/>
      <c r="H1" s="53"/>
      <c r="I1" s="53"/>
      <c r="J1" s="53"/>
      <c r="K1" s="53"/>
      <c r="L1" s="54"/>
    </row>
    <row r="2" spans="1:12" ht="21" x14ac:dyDescent="0.35">
      <c r="A2" s="1" t="s">
        <v>6</v>
      </c>
      <c r="B2" s="58" t="str">
        <f>'1'!B2:F2</f>
        <v>Cinépolis VIP Multiplaza Pacific</v>
      </c>
      <c r="C2" s="58"/>
      <c r="D2" s="58"/>
      <c r="E2" s="58"/>
      <c r="F2" s="58"/>
      <c r="G2" s="2"/>
      <c r="H2" s="2" t="s">
        <v>11</v>
      </c>
      <c r="I2" s="4">
        <f>'1'!I2</f>
        <v>2015</v>
      </c>
      <c r="J2" s="2"/>
      <c r="K2" s="2" t="s">
        <v>7</v>
      </c>
      <c r="L2" s="3">
        <v>21</v>
      </c>
    </row>
    <row r="3" spans="1:12" ht="15.75" x14ac:dyDescent="0.25">
      <c r="A3" s="57" t="s">
        <v>9</v>
      </c>
      <c r="B3" s="56" t="s">
        <v>0</v>
      </c>
      <c r="C3" s="56" t="s">
        <v>1</v>
      </c>
      <c r="D3" s="56" t="s">
        <v>2</v>
      </c>
      <c r="E3" s="56" t="s">
        <v>3</v>
      </c>
      <c r="F3" s="56" t="s">
        <v>4</v>
      </c>
      <c r="G3" s="56" t="s">
        <v>5</v>
      </c>
      <c r="H3" s="56" t="s">
        <v>57</v>
      </c>
      <c r="I3" s="56"/>
      <c r="J3" s="56"/>
      <c r="K3" s="56" t="s">
        <v>55</v>
      </c>
      <c r="L3" s="56" t="s">
        <v>56</v>
      </c>
    </row>
    <row r="4" spans="1:12" ht="15.75" customHeight="1" x14ac:dyDescent="0.25">
      <c r="A4" s="57"/>
      <c r="B4" s="56"/>
      <c r="C4" s="56"/>
      <c r="D4" s="56"/>
      <c r="E4" s="56"/>
      <c r="F4" s="56"/>
      <c r="G4" s="56"/>
      <c r="H4" s="11" t="s">
        <v>58</v>
      </c>
      <c r="I4" s="11" t="s">
        <v>60</v>
      </c>
      <c r="J4" s="11" t="s">
        <v>59</v>
      </c>
      <c r="K4" s="56"/>
      <c r="L4" s="56"/>
    </row>
    <row r="5" spans="1:12" ht="15.75" x14ac:dyDescent="0.25">
      <c r="A5" s="7" t="str">
        <f>'1'!A5</f>
        <v xml:space="preserve">Bar caddy condimentero 6 en 1 </v>
      </c>
      <c r="B5" s="10">
        <f>'20'!G5+'20'!L5</f>
        <v>0</v>
      </c>
      <c r="C5" s="9"/>
      <c r="D5" s="10">
        <f>B5+C5</f>
        <v>0</v>
      </c>
      <c r="E5" s="9"/>
      <c r="F5" s="6"/>
      <c r="G5" s="10">
        <f>D5-E5</f>
        <v>0</v>
      </c>
      <c r="H5" s="9"/>
      <c r="I5" s="9"/>
      <c r="J5" s="9"/>
      <c r="K5" s="10">
        <f>SUM(H5:J5)</f>
        <v>0</v>
      </c>
      <c r="L5" s="10">
        <f t="shared" ref="L5:L51" si="0">K5-G5</f>
        <v>0</v>
      </c>
    </row>
    <row r="6" spans="1:12" ht="15.75" x14ac:dyDescent="0.25">
      <c r="A6" s="7" t="str">
        <f>'1'!A6</f>
        <v>Botella/jugos con vertedor 1 lts</v>
      </c>
      <c r="B6" s="10">
        <f>'20'!G6+'20'!L6</f>
        <v>0</v>
      </c>
      <c r="C6" s="9"/>
      <c r="D6" s="10">
        <f t="shared" ref="D6:D51" si="1">B6+C6</f>
        <v>0</v>
      </c>
      <c r="E6" s="9"/>
      <c r="F6" s="6"/>
      <c r="G6" s="10">
        <f t="shared" ref="G6:G51" si="2">D6-E6</f>
        <v>0</v>
      </c>
      <c r="H6" s="9"/>
      <c r="I6" s="9"/>
      <c r="J6" s="9"/>
      <c r="K6" s="10">
        <f t="shared" ref="K6:K51" si="3">SUM(H6:J6)</f>
        <v>0</v>
      </c>
      <c r="L6" s="10">
        <f t="shared" si="0"/>
        <v>0</v>
      </c>
    </row>
    <row r="7" spans="1:12" ht="15.75" x14ac:dyDescent="0.25">
      <c r="A7" s="7" t="str">
        <f>'1'!A7</f>
        <v>Cepillo lavavasos triple</v>
      </c>
      <c r="B7" s="10">
        <f>'20'!G7+'20'!L7</f>
        <v>0</v>
      </c>
      <c r="C7" s="9"/>
      <c r="D7" s="10">
        <f t="shared" si="1"/>
        <v>0</v>
      </c>
      <c r="E7" s="9"/>
      <c r="F7" s="6"/>
      <c r="G7" s="10">
        <f t="shared" si="2"/>
        <v>0</v>
      </c>
      <c r="H7" s="9"/>
      <c r="I7" s="9"/>
      <c r="J7" s="9"/>
      <c r="K7" s="10">
        <f t="shared" si="3"/>
        <v>0</v>
      </c>
      <c r="L7" s="10">
        <f t="shared" si="0"/>
        <v>0</v>
      </c>
    </row>
    <row r="8" spans="1:12" ht="15.75" x14ac:dyDescent="0.25">
      <c r="A8" s="7" t="str">
        <f>'1'!A8</f>
        <v>Cocktelera grande 3 pzas 30 oz a. Inox</v>
      </c>
      <c r="B8" s="10">
        <f>'20'!G8+'20'!L8</f>
        <v>0</v>
      </c>
      <c r="C8" s="9"/>
      <c r="D8" s="10">
        <f t="shared" si="1"/>
        <v>0</v>
      </c>
      <c r="E8" s="9"/>
      <c r="F8" s="6"/>
      <c r="G8" s="10">
        <f t="shared" si="2"/>
        <v>0</v>
      </c>
      <c r="H8" s="9"/>
      <c r="I8" s="9"/>
      <c r="J8" s="9"/>
      <c r="K8" s="10">
        <f t="shared" si="3"/>
        <v>0</v>
      </c>
      <c r="L8" s="10">
        <f t="shared" si="0"/>
        <v>0</v>
      </c>
    </row>
    <row r="9" spans="1:12" ht="15.75" x14ac:dyDescent="0.25">
      <c r="A9" s="7" t="str">
        <f>'1'!A9</f>
        <v xml:space="preserve">Copa 2020 vino generoso mty 74 ml </v>
      </c>
      <c r="B9" s="10">
        <f>'20'!G9+'20'!L9</f>
        <v>0</v>
      </c>
      <c r="C9" s="9"/>
      <c r="D9" s="10">
        <f t="shared" si="1"/>
        <v>0</v>
      </c>
      <c r="E9" s="9"/>
      <c r="F9" s="6"/>
      <c r="G9" s="10">
        <f t="shared" si="2"/>
        <v>0</v>
      </c>
      <c r="H9" s="9"/>
      <c r="I9" s="9"/>
      <c r="J9" s="9"/>
      <c r="K9" s="10">
        <f t="shared" si="3"/>
        <v>0</v>
      </c>
      <c r="L9" s="10">
        <f t="shared" si="0"/>
        <v>0</v>
      </c>
    </row>
    <row r="10" spans="1:12" ht="15.75" x14ac:dyDescent="0.25">
      <c r="A10" s="7" t="str">
        <f>'1'!A10</f>
        <v>Copa 2025 agua mty 285 ml 9.5 oz</v>
      </c>
      <c r="B10" s="10">
        <f>'20'!G10+'20'!L10</f>
        <v>0</v>
      </c>
      <c r="C10" s="9"/>
      <c r="D10" s="10">
        <f t="shared" si="1"/>
        <v>0</v>
      </c>
      <c r="E10" s="9"/>
      <c r="F10" s="6"/>
      <c r="G10" s="10">
        <f t="shared" si="2"/>
        <v>0</v>
      </c>
      <c r="H10" s="9"/>
      <c r="I10" s="9"/>
      <c r="J10" s="9"/>
      <c r="K10" s="10">
        <f t="shared" si="3"/>
        <v>0</v>
      </c>
      <c r="L10" s="10">
        <f t="shared" si="0"/>
        <v>0</v>
      </c>
    </row>
    <row r="11" spans="1:12" ht="15.75" x14ac:dyDescent="0.25">
      <c r="A11" s="7" t="str">
        <f>'1'!A11</f>
        <v>Copa 22760 cocktail martini 5 oz excalibur</v>
      </c>
      <c r="B11" s="10">
        <f>'20'!G11+'20'!L11</f>
        <v>0</v>
      </c>
      <c r="C11" s="9"/>
      <c r="D11" s="10">
        <f t="shared" si="1"/>
        <v>0</v>
      </c>
      <c r="E11" s="9"/>
      <c r="F11" s="6"/>
      <c r="G11" s="10">
        <f t="shared" si="2"/>
        <v>0</v>
      </c>
      <c r="H11" s="9"/>
      <c r="I11" s="9"/>
      <c r="J11" s="9"/>
      <c r="K11" s="10">
        <f t="shared" si="3"/>
        <v>0</v>
      </c>
      <c r="L11" s="10">
        <f t="shared" si="0"/>
        <v>0</v>
      </c>
    </row>
    <row r="12" spans="1:12" ht="15.75" x14ac:dyDescent="0.25">
      <c r="A12" s="7" t="str">
        <f>'1'!A12</f>
        <v xml:space="preserve">Copa 23876 brandy 50 cl 17 oz. Vaporera </v>
      </c>
      <c r="B12" s="10">
        <f>'20'!G12+'20'!L12</f>
        <v>0</v>
      </c>
      <c r="C12" s="9"/>
      <c r="D12" s="10">
        <f t="shared" si="1"/>
        <v>0</v>
      </c>
      <c r="E12" s="9"/>
      <c r="F12" s="6"/>
      <c r="G12" s="10">
        <f t="shared" si="2"/>
        <v>0</v>
      </c>
      <c r="H12" s="9"/>
      <c r="I12" s="9"/>
      <c r="J12" s="9"/>
      <c r="K12" s="10">
        <f t="shared" si="3"/>
        <v>0</v>
      </c>
      <c r="L12" s="10">
        <f t="shared" si="0"/>
        <v>0</v>
      </c>
    </row>
    <row r="13" spans="1:12" ht="15.75" x14ac:dyDescent="0.25">
      <c r="A13" s="7" t="str">
        <f>'1'!A13</f>
        <v>Copa 2438 brandy mty 130 ml 4.5 oz</v>
      </c>
      <c r="B13" s="10">
        <f>'20'!G13+'20'!L13</f>
        <v>0</v>
      </c>
      <c r="C13" s="9"/>
      <c r="D13" s="10">
        <f t="shared" si="1"/>
        <v>0</v>
      </c>
      <c r="E13" s="9"/>
      <c r="F13" s="6"/>
      <c r="G13" s="10">
        <f t="shared" si="2"/>
        <v>0</v>
      </c>
      <c r="H13" s="9"/>
      <c r="I13" s="9"/>
      <c r="J13" s="9"/>
      <c r="K13" s="10">
        <f t="shared" si="3"/>
        <v>0</v>
      </c>
      <c r="L13" s="10">
        <f t="shared" si="0"/>
        <v>0</v>
      </c>
    </row>
    <row r="14" spans="1:12" ht="15.75" x14ac:dyDescent="0.25">
      <c r="A14" s="7" t="str">
        <f>'1'!A14</f>
        <v>Copa cerveza dortmund 13 oz.</v>
      </c>
      <c r="B14" s="10">
        <f>'20'!G14+'20'!L14</f>
        <v>0</v>
      </c>
      <c r="C14" s="9"/>
      <c r="D14" s="10">
        <f t="shared" si="1"/>
        <v>0</v>
      </c>
      <c r="E14" s="9"/>
      <c r="F14" s="6"/>
      <c r="G14" s="10">
        <f t="shared" si="2"/>
        <v>0</v>
      </c>
      <c r="H14" s="9"/>
      <c r="I14" s="9"/>
      <c r="J14" s="9"/>
      <c r="K14" s="10">
        <f t="shared" si="3"/>
        <v>0</v>
      </c>
      <c r="L14" s="10">
        <f t="shared" si="0"/>
        <v>0</v>
      </c>
    </row>
    <row r="15" spans="1:12" ht="15.75" x14ac:dyDescent="0.25">
      <c r="A15" s="7" t="str">
        <f>'1'!A15</f>
        <v>Copa cogñac degustacion 5 oz</v>
      </c>
      <c r="B15" s="10">
        <f>'20'!G15+'20'!L15</f>
        <v>0</v>
      </c>
      <c r="C15" s="9"/>
      <c r="D15" s="10">
        <f t="shared" si="1"/>
        <v>0</v>
      </c>
      <c r="E15" s="9"/>
      <c r="F15" s="6"/>
      <c r="G15" s="10">
        <f t="shared" si="2"/>
        <v>0</v>
      </c>
      <c r="H15" s="9"/>
      <c r="I15" s="9"/>
      <c r="J15" s="9"/>
      <c r="K15" s="10">
        <f t="shared" si="3"/>
        <v>0</v>
      </c>
      <c r="L15" s="10">
        <f t="shared" si="0"/>
        <v>0</v>
      </c>
    </row>
    <row r="16" spans="1:12" ht="15.75" x14ac:dyDescent="0.25">
      <c r="A16" s="7" t="str">
        <f>'1'!A16</f>
        <v>Copa margarita 12 oz.  Excalibur</v>
      </c>
      <c r="B16" s="10">
        <f>'20'!G16+'20'!L16</f>
        <v>0</v>
      </c>
      <c r="C16" s="9"/>
      <c r="D16" s="10">
        <f t="shared" si="1"/>
        <v>0</v>
      </c>
      <c r="E16" s="9"/>
      <c r="F16" s="6"/>
      <c r="G16" s="10">
        <f t="shared" si="2"/>
        <v>0</v>
      </c>
      <c r="H16" s="9"/>
      <c r="I16" s="9"/>
      <c r="J16" s="9"/>
      <c r="K16" s="10">
        <f t="shared" si="3"/>
        <v>0</v>
      </c>
      <c r="L16" s="10">
        <f t="shared" si="0"/>
        <v>0</v>
      </c>
    </row>
    <row r="17" spans="1:12" ht="15.75" x14ac:dyDescent="0.25">
      <c r="A17" s="7" t="str">
        <f>'1'!A17</f>
        <v>Copa vino blanco savoie  5 oz.</v>
      </c>
      <c r="B17" s="10">
        <f>'20'!G17+'20'!L17</f>
        <v>0</v>
      </c>
      <c r="C17" s="9"/>
      <c r="D17" s="10">
        <f t="shared" si="1"/>
        <v>0</v>
      </c>
      <c r="E17" s="9"/>
      <c r="F17" s="6"/>
      <c r="G17" s="10">
        <f t="shared" si="2"/>
        <v>0</v>
      </c>
      <c r="H17" s="9"/>
      <c r="I17" s="9"/>
      <c r="J17" s="9"/>
      <c r="K17" s="10">
        <f t="shared" si="3"/>
        <v>0</v>
      </c>
      <c r="L17" s="10">
        <f t="shared" si="0"/>
        <v>0</v>
      </c>
    </row>
    <row r="18" spans="1:12" ht="15.75" x14ac:dyDescent="0.25">
      <c r="A18" s="7" t="str">
        <f>'1'!A18</f>
        <v>Copa vino tinto savoie 8 oz.</v>
      </c>
      <c r="B18" s="10">
        <f>'20'!G18+'20'!L18</f>
        <v>0</v>
      </c>
      <c r="C18" s="9"/>
      <c r="D18" s="10">
        <f t="shared" si="1"/>
        <v>0</v>
      </c>
      <c r="E18" s="9"/>
      <c r="F18" s="6"/>
      <c r="G18" s="10">
        <f t="shared" si="2"/>
        <v>0</v>
      </c>
      <c r="H18" s="9"/>
      <c r="I18" s="9"/>
      <c r="J18" s="9"/>
      <c r="K18" s="10">
        <f t="shared" si="3"/>
        <v>0</v>
      </c>
      <c r="L18" s="10">
        <f t="shared" si="0"/>
        <v>0</v>
      </c>
    </row>
    <row r="19" spans="1:12" ht="15.75" x14ac:dyDescent="0.25">
      <c r="A19" s="7" t="str">
        <f>'1'!A19</f>
        <v>Cuchara para cantina a inox</v>
      </c>
      <c r="B19" s="10">
        <f>'20'!G19+'20'!L19</f>
        <v>0</v>
      </c>
      <c r="C19" s="9"/>
      <c r="D19" s="10">
        <f t="shared" si="1"/>
        <v>0</v>
      </c>
      <c r="E19" s="9"/>
      <c r="F19" s="6"/>
      <c r="G19" s="10">
        <f t="shared" si="2"/>
        <v>0</v>
      </c>
      <c r="H19" s="9"/>
      <c r="I19" s="9"/>
      <c r="J19" s="9"/>
      <c r="K19" s="10">
        <f t="shared" si="3"/>
        <v>0</v>
      </c>
      <c r="L19" s="10">
        <f t="shared" si="0"/>
        <v>0</v>
      </c>
    </row>
    <row r="20" spans="1:12" ht="15.75" x14ac:dyDescent="0.25">
      <c r="A20" s="7" t="str">
        <f>'1'!A20</f>
        <v>Cucharon para hielo 24.1 cms a inox</v>
      </c>
      <c r="B20" s="10">
        <f>'20'!G20+'20'!L20</f>
        <v>0</v>
      </c>
      <c r="C20" s="9"/>
      <c r="D20" s="10">
        <f t="shared" si="1"/>
        <v>0</v>
      </c>
      <c r="E20" s="9"/>
      <c r="F20" s="6"/>
      <c r="G20" s="10">
        <f t="shared" si="2"/>
        <v>0</v>
      </c>
      <c r="H20" s="9"/>
      <c r="I20" s="9"/>
      <c r="J20" s="9"/>
      <c r="K20" s="10">
        <f t="shared" si="3"/>
        <v>0</v>
      </c>
      <c r="L20" s="10">
        <f t="shared" si="0"/>
        <v>0</v>
      </c>
    </row>
    <row r="21" spans="1:12" ht="15.75" x14ac:dyDescent="0.25">
      <c r="A21" s="7" t="str">
        <f>'1'!A21</f>
        <v xml:space="preserve">Cuchillo chef 8" </v>
      </c>
      <c r="B21" s="10">
        <f>'20'!G21+'20'!L21</f>
        <v>0</v>
      </c>
      <c r="C21" s="9"/>
      <c r="D21" s="10">
        <f t="shared" si="1"/>
        <v>0</v>
      </c>
      <c r="E21" s="9"/>
      <c r="F21" s="6"/>
      <c r="G21" s="10">
        <f t="shared" si="2"/>
        <v>0</v>
      </c>
      <c r="H21" s="9"/>
      <c r="I21" s="9"/>
      <c r="J21" s="9"/>
      <c r="K21" s="10">
        <f t="shared" si="3"/>
        <v>0</v>
      </c>
      <c r="L21" s="10">
        <f t="shared" si="0"/>
        <v>0</v>
      </c>
    </row>
    <row r="22" spans="1:12" ht="15.75" x14ac:dyDescent="0.25">
      <c r="A22" s="7" t="str">
        <f>'1'!A22</f>
        <v>Cuchillo mondador 4"</v>
      </c>
      <c r="B22" s="10">
        <f>'20'!G22+'20'!L22</f>
        <v>0</v>
      </c>
      <c r="C22" s="9"/>
      <c r="D22" s="10">
        <f t="shared" si="1"/>
        <v>0</v>
      </c>
      <c r="E22" s="9"/>
      <c r="F22" s="6"/>
      <c r="G22" s="10">
        <f t="shared" si="2"/>
        <v>0</v>
      </c>
      <c r="H22" s="9"/>
      <c r="I22" s="9"/>
      <c r="J22" s="9"/>
      <c r="K22" s="10">
        <f t="shared" si="3"/>
        <v>0</v>
      </c>
      <c r="L22" s="10">
        <f t="shared" si="0"/>
        <v>0</v>
      </c>
    </row>
    <row r="23" spans="1:12" ht="15.75" x14ac:dyDescent="0.25">
      <c r="A23" s="7" t="str">
        <f>'1'!A23</f>
        <v>Charola antiderrapante 44x59 cms.</v>
      </c>
      <c r="B23" s="10">
        <f>'20'!G23+'20'!L23</f>
        <v>0</v>
      </c>
      <c r="C23" s="9"/>
      <c r="D23" s="10">
        <f t="shared" si="1"/>
        <v>0</v>
      </c>
      <c r="E23" s="9"/>
      <c r="F23" s="6"/>
      <c r="G23" s="10">
        <f t="shared" si="2"/>
        <v>0</v>
      </c>
      <c r="H23" s="9"/>
      <c r="I23" s="9"/>
      <c r="J23" s="9"/>
      <c r="K23" s="10">
        <f t="shared" si="3"/>
        <v>0</v>
      </c>
      <c r="L23" s="10">
        <f t="shared" si="0"/>
        <v>0</v>
      </c>
    </row>
    <row r="24" spans="1:12" ht="15.75" x14ac:dyDescent="0.25">
      <c r="A24" s="7" t="str">
        <f>'1'!A24</f>
        <v>Charola redonda antiderrapante 40 cms</v>
      </c>
      <c r="B24" s="10">
        <f>'20'!G24+'20'!L24</f>
        <v>0</v>
      </c>
      <c r="C24" s="9"/>
      <c r="D24" s="10">
        <f t="shared" si="1"/>
        <v>0</v>
      </c>
      <c r="E24" s="9"/>
      <c r="F24" s="6"/>
      <c r="G24" s="10">
        <f t="shared" si="2"/>
        <v>0</v>
      </c>
      <c r="H24" s="9"/>
      <c r="I24" s="9"/>
      <c r="J24" s="9"/>
      <c r="K24" s="10">
        <f t="shared" si="3"/>
        <v>0</v>
      </c>
      <c r="L24" s="10">
        <f t="shared" si="0"/>
        <v>0</v>
      </c>
    </row>
    <row r="25" spans="1:12" ht="15.75" x14ac:dyDescent="0.25">
      <c r="A25" s="7" t="str">
        <f>'1'!A25</f>
        <v>Dispensador plastico transparente de 12 oz..</v>
      </c>
      <c r="B25" s="10">
        <f>'20'!G25+'20'!L25</f>
        <v>0</v>
      </c>
      <c r="C25" s="9"/>
      <c r="D25" s="10">
        <f t="shared" si="1"/>
        <v>0</v>
      </c>
      <c r="E25" s="9"/>
      <c r="F25" s="6"/>
      <c r="G25" s="10">
        <f t="shared" si="2"/>
        <v>0</v>
      </c>
      <c r="H25" s="9"/>
      <c r="I25" s="9"/>
      <c r="J25" s="9"/>
      <c r="K25" s="10">
        <f t="shared" si="3"/>
        <v>0</v>
      </c>
      <c r="L25" s="10">
        <f t="shared" si="0"/>
        <v>0</v>
      </c>
    </row>
    <row r="26" spans="1:12" ht="15.75" x14ac:dyDescent="0.25">
      <c r="A26" s="7" t="str">
        <f>'1'!A26</f>
        <v>Drenador de plastico para bar</v>
      </c>
      <c r="B26" s="10">
        <f>'20'!G26+'20'!L26</f>
        <v>0</v>
      </c>
      <c r="C26" s="9"/>
      <c r="D26" s="10">
        <f t="shared" si="1"/>
        <v>0</v>
      </c>
      <c r="E26" s="9"/>
      <c r="F26" s="6"/>
      <c r="G26" s="10">
        <f t="shared" si="2"/>
        <v>0</v>
      </c>
      <c r="H26" s="9"/>
      <c r="I26" s="9"/>
      <c r="J26" s="9"/>
      <c r="K26" s="10">
        <f t="shared" si="3"/>
        <v>0</v>
      </c>
      <c r="L26" s="10">
        <f t="shared" si="0"/>
        <v>0</v>
      </c>
    </row>
    <row r="27" spans="1:12" ht="15.75" x14ac:dyDescent="0.25">
      <c r="A27" s="7" t="str">
        <f>'1'!A27</f>
        <v>Escarchador para margaritas</v>
      </c>
      <c r="B27" s="10">
        <f>'20'!G27+'20'!L27</f>
        <v>0</v>
      </c>
      <c r="C27" s="9"/>
      <c r="D27" s="10">
        <f t="shared" si="1"/>
        <v>0</v>
      </c>
      <c r="E27" s="9"/>
      <c r="F27" s="6"/>
      <c r="G27" s="10">
        <f t="shared" si="2"/>
        <v>0</v>
      </c>
      <c r="H27" s="9"/>
      <c r="I27" s="9"/>
      <c r="J27" s="9"/>
      <c r="K27" s="10">
        <f t="shared" si="3"/>
        <v>0</v>
      </c>
      <c r="L27" s="10">
        <f t="shared" si="0"/>
        <v>0</v>
      </c>
    </row>
    <row r="28" spans="1:12" ht="15.75" x14ac:dyDescent="0.25">
      <c r="A28" s="7" t="str">
        <f>'1'!A28</f>
        <v>Esponja para escarchador</v>
      </c>
      <c r="B28" s="10">
        <f>'20'!G28+'20'!L28</f>
        <v>0</v>
      </c>
      <c r="C28" s="9"/>
      <c r="D28" s="10">
        <f t="shared" si="1"/>
        <v>0</v>
      </c>
      <c r="E28" s="9"/>
      <c r="F28" s="6"/>
      <c r="G28" s="10">
        <f t="shared" si="2"/>
        <v>0</v>
      </c>
      <c r="H28" s="9"/>
      <c r="I28" s="9"/>
      <c r="J28" s="9"/>
      <c r="K28" s="10">
        <f t="shared" si="3"/>
        <v>0</v>
      </c>
      <c r="L28" s="10">
        <f t="shared" si="0"/>
        <v>0</v>
      </c>
    </row>
    <row r="29" spans="1:12" ht="15.75" x14ac:dyDescent="0.25">
      <c r="A29" s="7" t="str">
        <f>'1'!A29</f>
        <v>Exprimidor naranjas mediano</v>
      </c>
      <c r="B29" s="10">
        <f>'20'!G29+'20'!L29</f>
        <v>0</v>
      </c>
      <c r="C29" s="9"/>
      <c r="D29" s="10">
        <f t="shared" si="1"/>
        <v>0</v>
      </c>
      <c r="E29" s="9"/>
      <c r="F29" s="6"/>
      <c r="G29" s="10">
        <f t="shared" si="2"/>
        <v>0</v>
      </c>
      <c r="H29" s="9"/>
      <c r="I29" s="9"/>
      <c r="J29" s="9"/>
      <c r="K29" s="10">
        <f t="shared" si="3"/>
        <v>0</v>
      </c>
      <c r="L29" s="10">
        <f t="shared" si="0"/>
        <v>0</v>
      </c>
    </row>
    <row r="30" spans="1:12" ht="15.75" x14ac:dyDescent="0.25">
      <c r="A30" s="7" t="str">
        <f>'1'!A30</f>
        <v>Jarra 3807 vallarta 2.25 lts 76 oz</v>
      </c>
      <c r="B30" s="10">
        <f>'20'!G30+'20'!L30</f>
        <v>0</v>
      </c>
      <c r="C30" s="9"/>
      <c r="D30" s="10">
        <f t="shared" si="1"/>
        <v>0</v>
      </c>
      <c r="E30" s="9"/>
      <c r="F30" s="6"/>
      <c r="G30" s="10">
        <f t="shared" si="2"/>
        <v>0</v>
      </c>
      <c r="H30" s="9"/>
      <c r="I30" s="9"/>
      <c r="J30" s="9"/>
      <c r="K30" s="10">
        <f t="shared" si="3"/>
        <v>0</v>
      </c>
      <c r="L30" s="10">
        <f t="shared" si="0"/>
        <v>0</v>
      </c>
    </row>
    <row r="31" spans="1:12" ht="15.75" x14ac:dyDescent="0.25">
      <c r="A31" s="7" t="str">
        <f>'1'!A31</f>
        <v>Jarra 3808 orinoco 1.15 lts 39 oz</v>
      </c>
      <c r="B31" s="10">
        <f>'20'!G31+'20'!L31</f>
        <v>0</v>
      </c>
      <c r="C31" s="9"/>
      <c r="D31" s="10">
        <f t="shared" si="1"/>
        <v>0</v>
      </c>
      <c r="E31" s="9"/>
      <c r="F31" s="6"/>
      <c r="G31" s="10">
        <f t="shared" si="2"/>
        <v>0</v>
      </c>
      <c r="H31" s="9"/>
      <c r="I31" s="9"/>
      <c r="J31" s="9"/>
      <c r="K31" s="10">
        <f t="shared" si="3"/>
        <v>0</v>
      </c>
      <c r="L31" s="10">
        <f t="shared" si="0"/>
        <v>0</v>
      </c>
    </row>
    <row r="32" spans="1:12" ht="15.75" x14ac:dyDescent="0.25">
      <c r="A32" s="7" t="str">
        <f>'1'!A32</f>
        <v>Jigger 1x2 Oz  A. Inox</v>
      </c>
      <c r="B32" s="10">
        <f>'20'!G32+'20'!L32</f>
        <v>0</v>
      </c>
      <c r="C32" s="9"/>
      <c r="D32" s="10">
        <f t="shared" si="1"/>
        <v>0</v>
      </c>
      <c r="E32" s="9"/>
      <c r="F32" s="6"/>
      <c r="G32" s="10">
        <f t="shared" si="2"/>
        <v>0</v>
      </c>
      <c r="H32" s="9"/>
      <c r="I32" s="9"/>
      <c r="J32" s="9"/>
      <c r="K32" s="10">
        <f t="shared" si="3"/>
        <v>0</v>
      </c>
      <c r="L32" s="10">
        <f t="shared" si="0"/>
        <v>0</v>
      </c>
    </row>
    <row r="33" spans="1:12" ht="15.75" x14ac:dyDescent="0.25">
      <c r="A33" s="7" t="str">
        <f>'1'!A33</f>
        <v>Organizador servilletas y popotes</v>
      </c>
      <c r="B33" s="10">
        <f>'20'!G33+'20'!L33</f>
        <v>0</v>
      </c>
      <c r="C33" s="9"/>
      <c r="D33" s="10">
        <f t="shared" si="1"/>
        <v>0</v>
      </c>
      <c r="E33" s="9"/>
      <c r="F33" s="6"/>
      <c r="G33" s="10">
        <f t="shared" si="2"/>
        <v>0</v>
      </c>
      <c r="H33" s="9"/>
      <c r="I33" s="9"/>
      <c r="J33" s="9"/>
      <c r="K33" s="10">
        <f t="shared" si="3"/>
        <v>0</v>
      </c>
      <c r="L33" s="10">
        <f t="shared" si="0"/>
        <v>0</v>
      </c>
    </row>
    <row r="34" spans="1:12" ht="15.75" x14ac:dyDescent="0.25">
      <c r="A34" s="7" t="str">
        <f>'1'!A34</f>
        <v>Picahielo 6 puntas</v>
      </c>
      <c r="B34" s="10">
        <f>'20'!G34+'20'!L34</f>
        <v>0</v>
      </c>
      <c r="C34" s="9"/>
      <c r="D34" s="10">
        <f t="shared" si="1"/>
        <v>0</v>
      </c>
      <c r="E34" s="9"/>
      <c r="F34" s="6"/>
      <c r="G34" s="10">
        <f t="shared" si="2"/>
        <v>0</v>
      </c>
      <c r="H34" s="9"/>
      <c r="I34" s="9"/>
      <c r="J34" s="9"/>
      <c r="K34" s="10">
        <f t="shared" si="3"/>
        <v>0</v>
      </c>
      <c r="L34" s="10">
        <f t="shared" si="0"/>
        <v>0</v>
      </c>
    </row>
    <row r="35" spans="1:12" ht="15.75" x14ac:dyDescent="0.25">
      <c r="A35" s="7" t="str">
        <f>'1'!A35</f>
        <v>Rollo malla/bar table</v>
      </c>
      <c r="B35" s="10">
        <f>'20'!G35+'20'!L35</f>
        <v>0</v>
      </c>
      <c r="C35" s="9"/>
      <c r="D35" s="10">
        <f t="shared" si="1"/>
        <v>0</v>
      </c>
      <c r="E35" s="9"/>
      <c r="F35" s="6"/>
      <c r="G35" s="10">
        <f t="shared" si="2"/>
        <v>0</v>
      </c>
      <c r="H35" s="9"/>
      <c r="I35" s="9"/>
      <c r="J35" s="9"/>
      <c r="K35" s="10">
        <f t="shared" si="3"/>
        <v>0</v>
      </c>
      <c r="L35" s="10">
        <f t="shared" si="0"/>
        <v>0</v>
      </c>
    </row>
    <row r="36" spans="1:12" ht="15.75" x14ac:dyDescent="0.25">
      <c r="A36" s="7" t="str">
        <f>'1'!A36</f>
        <v>Sacacorchos 2 manos</v>
      </c>
      <c r="B36" s="10">
        <f>'20'!G36+'20'!L36</f>
        <v>0</v>
      </c>
      <c r="C36" s="9"/>
      <c r="D36" s="10">
        <f t="shared" si="1"/>
        <v>0</v>
      </c>
      <c r="E36" s="9"/>
      <c r="F36" s="6"/>
      <c r="G36" s="10">
        <f t="shared" si="2"/>
        <v>0</v>
      </c>
      <c r="H36" s="9"/>
      <c r="I36" s="9"/>
      <c r="J36" s="9"/>
      <c r="K36" s="10">
        <f t="shared" si="3"/>
        <v>0</v>
      </c>
      <c r="L36" s="10">
        <f t="shared" si="0"/>
        <v>0</v>
      </c>
    </row>
    <row r="37" spans="1:12" ht="15.75" x14ac:dyDescent="0.25">
      <c r="A37" s="7" t="str">
        <f>'1'!A37</f>
        <v>Tabla picar de plástico 1x30x50 Blanco</v>
      </c>
      <c r="B37" s="10">
        <f>'20'!G37+'20'!L37</f>
        <v>0</v>
      </c>
      <c r="C37" s="9"/>
      <c r="D37" s="10">
        <f t="shared" si="1"/>
        <v>0</v>
      </c>
      <c r="E37" s="9"/>
      <c r="F37" s="6"/>
      <c r="G37" s="10">
        <f t="shared" si="2"/>
        <v>0</v>
      </c>
      <c r="H37" s="9"/>
      <c r="I37" s="9"/>
      <c r="J37" s="9"/>
      <c r="K37" s="10">
        <f t="shared" si="3"/>
        <v>0</v>
      </c>
      <c r="L37" s="10">
        <f t="shared" si="0"/>
        <v>0</v>
      </c>
    </row>
    <row r="38" spans="1:12" ht="15.75" x14ac:dyDescent="0.25">
      <c r="A38" s="7" t="str">
        <f>'1'!A38</f>
        <v>Tarro 5689 cervecero morgan 450 ml 15 oz.</v>
      </c>
      <c r="B38" s="10">
        <f>'20'!G38+'20'!L38</f>
        <v>0</v>
      </c>
      <c r="C38" s="9"/>
      <c r="D38" s="10">
        <f t="shared" si="1"/>
        <v>0</v>
      </c>
      <c r="E38" s="9"/>
      <c r="F38" s="6"/>
      <c r="G38" s="10">
        <f t="shared" si="2"/>
        <v>0</v>
      </c>
      <c r="H38" s="9"/>
      <c r="I38" s="9"/>
      <c r="J38" s="9"/>
      <c r="K38" s="10">
        <f t="shared" si="3"/>
        <v>0</v>
      </c>
      <c r="L38" s="10">
        <f t="shared" si="0"/>
        <v>0</v>
      </c>
    </row>
    <row r="39" spans="1:12" ht="15.75" x14ac:dyDescent="0.25">
      <c r="A39" s="7" t="str">
        <f>'1'!A39</f>
        <v>Tijera portacharola cromada</v>
      </c>
      <c r="B39" s="10">
        <f>'20'!G39+'20'!L39</f>
        <v>0</v>
      </c>
      <c r="C39" s="9"/>
      <c r="D39" s="10">
        <f t="shared" si="1"/>
        <v>0</v>
      </c>
      <c r="E39" s="9"/>
      <c r="F39" s="6"/>
      <c r="G39" s="10">
        <f t="shared" si="2"/>
        <v>0</v>
      </c>
      <c r="H39" s="9"/>
      <c r="I39" s="9"/>
      <c r="J39" s="9"/>
      <c r="K39" s="10">
        <f t="shared" si="3"/>
        <v>0</v>
      </c>
      <c r="L39" s="10">
        <f t="shared" si="0"/>
        <v>0</v>
      </c>
    </row>
    <row r="40" spans="1:12" ht="15.75" x14ac:dyDescent="0.25">
      <c r="A40" s="7" t="str">
        <f>'1'!A40</f>
        <v>Vaso 0972 tequilero 44 ml 1.5 oz</v>
      </c>
      <c r="B40" s="10">
        <f>'20'!G40+'20'!L40</f>
        <v>0</v>
      </c>
      <c r="C40" s="9"/>
      <c r="D40" s="10">
        <f t="shared" si="1"/>
        <v>0</v>
      </c>
      <c r="E40" s="9"/>
      <c r="F40" s="6"/>
      <c r="G40" s="10">
        <f t="shared" si="2"/>
        <v>0</v>
      </c>
      <c r="H40" s="9"/>
      <c r="I40" s="9"/>
      <c r="J40" s="9"/>
      <c r="K40" s="10">
        <f t="shared" si="3"/>
        <v>0</v>
      </c>
      <c r="L40" s="10">
        <f t="shared" si="0"/>
        <v>0</v>
      </c>
    </row>
    <row r="41" spans="1:12" ht="15.75" x14ac:dyDescent="0.25">
      <c r="A41" s="7" t="str">
        <f>'1'!A41</f>
        <v>Vaso 40367 cheiser 5.25 oz. Islande (97 9577a) 5.75</v>
      </c>
      <c r="B41" s="10">
        <f>'20'!G41+'20'!L41</f>
        <v>0</v>
      </c>
      <c r="C41" s="9"/>
      <c r="D41" s="10">
        <f t="shared" si="1"/>
        <v>0</v>
      </c>
      <c r="E41" s="9"/>
      <c r="F41" s="6"/>
      <c r="G41" s="10">
        <f t="shared" si="2"/>
        <v>0</v>
      </c>
      <c r="H41" s="9"/>
      <c r="I41" s="9"/>
      <c r="J41" s="9"/>
      <c r="K41" s="10">
        <f t="shared" si="3"/>
        <v>0</v>
      </c>
      <c r="L41" s="10">
        <f t="shared" si="0"/>
        <v>0</v>
      </c>
    </row>
    <row r="42" spans="1:12" ht="15.75" x14ac:dyDescent="0.25">
      <c r="A42" s="7" t="str">
        <f>'1'!A42</f>
        <v>Vaso 50774 old fashion 6 oz. Princesa</v>
      </c>
      <c r="B42" s="10">
        <f>'20'!G42+'20'!L42</f>
        <v>0</v>
      </c>
      <c r="C42" s="9"/>
      <c r="D42" s="10">
        <f t="shared" si="1"/>
        <v>0</v>
      </c>
      <c r="E42" s="9"/>
      <c r="F42" s="6"/>
      <c r="G42" s="10">
        <f t="shared" si="2"/>
        <v>0</v>
      </c>
      <c r="H42" s="9"/>
      <c r="I42" s="9"/>
      <c r="J42" s="9"/>
      <c r="K42" s="10">
        <f t="shared" si="3"/>
        <v>0</v>
      </c>
      <c r="L42" s="10">
        <f t="shared" si="0"/>
        <v>0</v>
      </c>
    </row>
    <row r="43" spans="1:12" ht="15.75" x14ac:dyDescent="0.25">
      <c r="A43" s="7" t="str">
        <f>'1'!A43</f>
        <v>Vaso 6404 h.b.f.g 350 ml. 11.8 oz.</v>
      </c>
      <c r="B43" s="10">
        <f>'20'!G43+'20'!L43</f>
        <v>0</v>
      </c>
      <c r="C43" s="9"/>
      <c r="D43" s="10">
        <f t="shared" si="1"/>
        <v>0</v>
      </c>
      <c r="E43" s="9"/>
      <c r="F43" s="6"/>
      <c r="G43" s="10">
        <f t="shared" si="2"/>
        <v>0</v>
      </c>
      <c r="H43" s="9"/>
      <c r="I43" s="9"/>
      <c r="J43" s="9"/>
      <c r="K43" s="10">
        <f t="shared" si="3"/>
        <v>0</v>
      </c>
      <c r="L43" s="10">
        <f t="shared" si="0"/>
        <v>0</v>
      </c>
    </row>
    <row r="44" spans="1:12" ht="15.75" x14ac:dyDescent="0.25">
      <c r="A44" s="7" t="str">
        <f>'1'!A44</f>
        <v>Vaso 6621 high ball 350 ml 11.8 oz</v>
      </c>
      <c r="B44" s="10">
        <f>'20'!G44+'20'!L44</f>
        <v>0</v>
      </c>
      <c r="C44" s="9"/>
      <c r="D44" s="10">
        <f t="shared" si="1"/>
        <v>0</v>
      </c>
      <c r="E44" s="9"/>
      <c r="F44" s="6"/>
      <c r="G44" s="10">
        <f t="shared" si="2"/>
        <v>0</v>
      </c>
      <c r="H44" s="9"/>
      <c r="I44" s="9"/>
      <c r="J44" s="9"/>
      <c r="K44" s="10">
        <f t="shared" si="3"/>
        <v>0</v>
      </c>
      <c r="L44" s="10">
        <f t="shared" si="0"/>
        <v>0</v>
      </c>
    </row>
    <row r="45" spans="1:12" ht="15.75" x14ac:dyDescent="0.25">
      <c r="A45" s="7" t="str">
        <f>'1'!A45</f>
        <v>Vaso 6624 agua fg 300 ml 10.2 oz</v>
      </c>
      <c r="B45" s="10">
        <f>'20'!G45+'20'!L45</f>
        <v>0</v>
      </c>
      <c r="C45" s="9"/>
      <c r="D45" s="10">
        <f t="shared" si="1"/>
        <v>0</v>
      </c>
      <c r="E45" s="9"/>
      <c r="F45" s="6"/>
      <c r="G45" s="10">
        <f t="shared" si="2"/>
        <v>0</v>
      </c>
      <c r="H45" s="9"/>
      <c r="I45" s="9"/>
      <c r="J45" s="9"/>
      <c r="K45" s="10">
        <f t="shared" si="3"/>
        <v>0</v>
      </c>
      <c r="L45" s="10">
        <f t="shared" si="0"/>
        <v>0</v>
      </c>
    </row>
    <row r="46" spans="1:12" ht="15.75" x14ac:dyDescent="0.25">
      <c r="A46" s="7" t="str">
        <f>'1'!A46</f>
        <v>Vaso 6714 dof fashion 325 ml 11 oz</v>
      </c>
      <c r="B46" s="10">
        <f>'20'!G46+'20'!L46</f>
        <v>0</v>
      </c>
      <c r="C46" s="9"/>
      <c r="D46" s="10">
        <f t="shared" si="1"/>
        <v>0</v>
      </c>
      <c r="E46" s="9"/>
      <c r="F46" s="6"/>
      <c r="G46" s="10">
        <f t="shared" si="2"/>
        <v>0</v>
      </c>
      <c r="H46" s="9"/>
      <c r="I46" s="9"/>
      <c r="J46" s="9"/>
      <c r="K46" s="10">
        <f t="shared" si="3"/>
        <v>0</v>
      </c>
      <c r="L46" s="10">
        <f t="shared" si="0"/>
        <v>0</v>
      </c>
    </row>
    <row r="47" spans="1:12" ht="15.75" x14ac:dyDescent="0.25">
      <c r="A47" s="7">
        <f>'1'!A47</f>
        <v>0</v>
      </c>
      <c r="B47" s="10">
        <f>'20'!G47+'20'!L47</f>
        <v>0</v>
      </c>
      <c r="C47" s="9"/>
      <c r="D47" s="10">
        <f t="shared" si="1"/>
        <v>0</v>
      </c>
      <c r="E47" s="9"/>
      <c r="F47" s="6"/>
      <c r="G47" s="10">
        <f t="shared" si="2"/>
        <v>0</v>
      </c>
      <c r="H47" s="9"/>
      <c r="I47" s="9"/>
      <c r="J47" s="9"/>
      <c r="K47" s="10">
        <f t="shared" si="3"/>
        <v>0</v>
      </c>
      <c r="L47" s="10">
        <f t="shared" si="0"/>
        <v>0</v>
      </c>
    </row>
    <row r="48" spans="1:12" ht="15.75" x14ac:dyDescent="0.25">
      <c r="A48" s="7">
        <f>'1'!A48</f>
        <v>0</v>
      </c>
      <c r="B48" s="10">
        <f>'20'!G48+'20'!L48</f>
        <v>0</v>
      </c>
      <c r="C48" s="9"/>
      <c r="D48" s="10">
        <f t="shared" si="1"/>
        <v>0</v>
      </c>
      <c r="E48" s="9"/>
      <c r="F48" s="6"/>
      <c r="G48" s="10">
        <f t="shared" si="2"/>
        <v>0</v>
      </c>
      <c r="H48" s="9"/>
      <c r="I48" s="9"/>
      <c r="J48" s="9"/>
      <c r="K48" s="10">
        <f t="shared" si="3"/>
        <v>0</v>
      </c>
      <c r="L48" s="10">
        <f t="shared" si="0"/>
        <v>0</v>
      </c>
    </row>
    <row r="49" spans="1:12" ht="15.75" x14ac:dyDescent="0.25">
      <c r="A49" s="7">
        <f>'1'!A49</f>
        <v>0</v>
      </c>
      <c r="B49" s="10">
        <f>'20'!G49+'20'!L49</f>
        <v>0</v>
      </c>
      <c r="C49" s="9"/>
      <c r="D49" s="10">
        <f t="shared" si="1"/>
        <v>0</v>
      </c>
      <c r="E49" s="9"/>
      <c r="F49" s="6"/>
      <c r="G49" s="10">
        <f t="shared" si="2"/>
        <v>0</v>
      </c>
      <c r="H49" s="9"/>
      <c r="I49" s="9"/>
      <c r="J49" s="9"/>
      <c r="K49" s="10">
        <f t="shared" si="3"/>
        <v>0</v>
      </c>
      <c r="L49" s="10">
        <f t="shared" si="0"/>
        <v>0</v>
      </c>
    </row>
    <row r="50" spans="1:12" ht="15.75" x14ac:dyDescent="0.25">
      <c r="A50" s="7">
        <f>'1'!A50</f>
        <v>0</v>
      </c>
      <c r="B50" s="10">
        <f>'20'!G50+'20'!L50</f>
        <v>0</v>
      </c>
      <c r="C50" s="9"/>
      <c r="D50" s="10">
        <f t="shared" si="1"/>
        <v>0</v>
      </c>
      <c r="E50" s="9"/>
      <c r="F50" s="6"/>
      <c r="G50" s="10">
        <f t="shared" si="2"/>
        <v>0</v>
      </c>
      <c r="H50" s="9"/>
      <c r="I50" s="9"/>
      <c r="J50" s="9"/>
      <c r="K50" s="10">
        <f t="shared" si="3"/>
        <v>0</v>
      </c>
      <c r="L50" s="10">
        <f t="shared" si="0"/>
        <v>0</v>
      </c>
    </row>
    <row r="51" spans="1:12" ht="15.75" x14ac:dyDescent="0.25">
      <c r="A51" s="7">
        <f>'1'!A51</f>
        <v>0</v>
      </c>
      <c r="B51" s="10">
        <f>'20'!G51+'20'!L51</f>
        <v>0</v>
      </c>
      <c r="C51" s="9"/>
      <c r="D51" s="10">
        <f t="shared" si="1"/>
        <v>0</v>
      </c>
      <c r="E51" s="9"/>
      <c r="F51" s="6"/>
      <c r="G51" s="10">
        <f t="shared" si="2"/>
        <v>0</v>
      </c>
      <c r="H51" s="9"/>
      <c r="I51" s="9"/>
      <c r="J51" s="9"/>
      <c r="K51" s="10">
        <f t="shared" si="3"/>
        <v>0</v>
      </c>
      <c r="L51" s="10">
        <f t="shared" si="0"/>
        <v>0</v>
      </c>
    </row>
  </sheetData>
  <sheetProtection password="CEE9" sheet="1" objects="1" scenarios="1"/>
  <mergeCells count="12">
    <mergeCell ref="K3:K4"/>
    <mergeCell ref="L3:L4"/>
    <mergeCell ref="A1:L1"/>
    <mergeCell ref="B2:F2"/>
    <mergeCell ref="A3:A4"/>
    <mergeCell ref="B3:B4"/>
    <mergeCell ref="C3:C4"/>
    <mergeCell ref="D3:D4"/>
    <mergeCell ref="E3:E4"/>
    <mergeCell ref="F3:F4"/>
    <mergeCell ref="G3:G4"/>
    <mergeCell ref="H3:J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workbookViewId="0">
      <pane ySplit="4" topLeftCell="A5" activePane="bottomLeft" state="frozen"/>
      <selection activeCell="B5" sqref="B5"/>
      <selection pane="bottomLeft" activeCell="B5" sqref="B5:B51"/>
    </sheetView>
  </sheetViews>
  <sheetFormatPr defaultColWidth="11.42578125" defaultRowHeight="15" x14ac:dyDescent="0.25"/>
  <cols>
    <col min="1" max="1" width="50.28515625" bestFit="1" customWidth="1"/>
    <col min="2" max="2" width="13.28515625" bestFit="1" customWidth="1"/>
    <col min="3" max="3" width="10.42578125" bestFit="1" customWidth="1"/>
    <col min="4" max="4" width="12.28515625" bestFit="1" customWidth="1"/>
    <col min="5" max="5" width="9.42578125" bestFit="1" customWidth="1"/>
    <col min="6" max="6" width="16.140625" customWidth="1"/>
    <col min="7" max="7" width="12.28515625" bestFit="1" customWidth="1"/>
    <col min="8" max="10" width="12.7109375" customWidth="1"/>
    <col min="11" max="11" width="13.28515625" bestFit="1" customWidth="1"/>
    <col min="12" max="12" width="12.140625" bestFit="1" customWidth="1"/>
  </cols>
  <sheetData>
    <row r="1" spans="1:12" ht="26.25" x14ac:dyDescent="0.4">
      <c r="A1" s="52" t="s">
        <v>10</v>
      </c>
      <c r="B1" s="53"/>
      <c r="C1" s="53"/>
      <c r="D1" s="53"/>
      <c r="E1" s="53"/>
      <c r="F1" s="53"/>
      <c r="G1" s="53"/>
      <c r="H1" s="53"/>
      <c r="I1" s="53"/>
      <c r="J1" s="53"/>
      <c r="K1" s="53"/>
      <c r="L1" s="54"/>
    </row>
    <row r="2" spans="1:12" ht="21" x14ac:dyDescent="0.35">
      <c r="A2" s="1" t="s">
        <v>6</v>
      </c>
      <c r="B2" s="58" t="str">
        <f>'1'!B2:F2</f>
        <v>Cinépolis VIP Multiplaza Pacific</v>
      </c>
      <c r="C2" s="58"/>
      <c r="D2" s="58"/>
      <c r="E2" s="58"/>
      <c r="F2" s="58"/>
      <c r="G2" s="2"/>
      <c r="H2" s="2" t="s">
        <v>11</v>
      </c>
      <c r="I2" s="4">
        <f>'1'!I2</f>
        <v>2015</v>
      </c>
      <c r="J2" s="2"/>
      <c r="K2" s="2" t="s">
        <v>7</v>
      </c>
      <c r="L2" s="3">
        <v>22</v>
      </c>
    </row>
    <row r="3" spans="1:12" ht="15.75" x14ac:dyDescent="0.25">
      <c r="A3" s="57" t="s">
        <v>9</v>
      </c>
      <c r="B3" s="56" t="s">
        <v>0</v>
      </c>
      <c r="C3" s="56" t="s">
        <v>1</v>
      </c>
      <c r="D3" s="56" t="s">
        <v>2</v>
      </c>
      <c r="E3" s="56" t="s">
        <v>3</v>
      </c>
      <c r="F3" s="56" t="s">
        <v>4</v>
      </c>
      <c r="G3" s="56" t="s">
        <v>5</v>
      </c>
      <c r="H3" s="56" t="s">
        <v>57</v>
      </c>
      <c r="I3" s="56"/>
      <c r="J3" s="56"/>
      <c r="K3" s="56" t="s">
        <v>55</v>
      </c>
      <c r="L3" s="56" t="s">
        <v>56</v>
      </c>
    </row>
    <row r="4" spans="1:12" ht="15.75" customHeight="1" x14ac:dyDescent="0.25">
      <c r="A4" s="57"/>
      <c r="B4" s="56"/>
      <c r="C4" s="56"/>
      <c r="D4" s="56"/>
      <c r="E4" s="56"/>
      <c r="F4" s="56"/>
      <c r="G4" s="56"/>
      <c r="H4" s="11" t="s">
        <v>58</v>
      </c>
      <c r="I4" s="11" t="s">
        <v>60</v>
      </c>
      <c r="J4" s="11" t="s">
        <v>59</v>
      </c>
      <c r="K4" s="56"/>
      <c r="L4" s="56"/>
    </row>
    <row r="5" spans="1:12" ht="15.75" x14ac:dyDescent="0.25">
      <c r="A5" s="7" t="str">
        <f>'1'!A5</f>
        <v xml:space="preserve">Bar caddy condimentero 6 en 1 </v>
      </c>
      <c r="B5" s="10">
        <f>'21'!G5+'21'!L5</f>
        <v>0</v>
      </c>
      <c r="C5" s="9"/>
      <c r="D5" s="10">
        <f>B5+C5</f>
        <v>0</v>
      </c>
      <c r="E5" s="9"/>
      <c r="F5" s="6"/>
      <c r="G5" s="10">
        <f>D5-E5</f>
        <v>0</v>
      </c>
      <c r="H5" s="9"/>
      <c r="I5" s="9"/>
      <c r="J5" s="9"/>
      <c r="K5" s="10">
        <f>SUM(H5:J5)</f>
        <v>0</v>
      </c>
      <c r="L5" s="10">
        <f t="shared" ref="L5:L51" si="0">K5-G5</f>
        <v>0</v>
      </c>
    </row>
    <row r="6" spans="1:12" ht="15.75" x14ac:dyDescent="0.25">
      <c r="A6" s="7" t="str">
        <f>'1'!A6</f>
        <v>Botella/jugos con vertedor 1 lts</v>
      </c>
      <c r="B6" s="10">
        <f>'21'!G6+'21'!L6</f>
        <v>0</v>
      </c>
      <c r="C6" s="9"/>
      <c r="D6" s="10">
        <f t="shared" ref="D6:D51" si="1">B6+C6</f>
        <v>0</v>
      </c>
      <c r="E6" s="9"/>
      <c r="F6" s="6"/>
      <c r="G6" s="10">
        <f t="shared" ref="G6:G51" si="2">D6-E6</f>
        <v>0</v>
      </c>
      <c r="H6" s="9"/>
      <c r="I6" s="9"/>
      <c r="J6" s="9"/>
      <c r="K6" s="10">
        <f t="shared" ref="K6:K51" si="3">SUM(H6:J6)</f>
        <v>0</v>
      </c>
      <c r="L6" s="10">
        <f t="shared" si="0"/>
        <v>0</v>
      </c>
    </row>
    <row r="7" spans="1:12" ht="15.75" x14ac:dyDescent="0.25">
      <c r="A7" s="7" t="str">
        <f>'1'!A7</f>
        <v>Cepillo lavavasos triple</v>
      </c>
      <c r="B7" s="10">
        <f>'21'!G7+'21'!L7</f>
        <v>0</v>
      </c>
      <c r="C7" s="9"/>
      <c r="D7" s="10">
        <f t="shared" si="1"/>
        <v>0</v>
      </c>
      <c r="E7" s="9"/>
      <c r="F7" s="6"/>
      <c r="G7" s="10">
        <f t="shared" si="2"/>
        <v>0</v>
      </c>
      <c r="H7" s="9"/>
      <c r="I7" s="9"/>
      <c r="J7" s="9"/>
      <c r="K7" s="10">
        <f t="shared" si="3"/>
        <v>0</v>
      </c>
      <c r="L7" s="10">
        <f t="shared" si="0"/>
        <v>0</v>
      </c>
    </row>
    <row r="8" spans="1:12" ht="15.75" x14ac:dyDescent="0.25">
      <c r="A8" s="7" t="str">
        <f>'1'!A8</f>
        <v>Cocktelera grande 3 pzas 30 oz a. Inox</v>
      </c>
      <c r="B8" s="10">
        <f>'21'!G8+'21'!L8</f>
        <v>0</v>
      </c>
      <c r="C8" s="9"/>
      <c r="D8" s="10">
        <f t="shared" si="1"/>
        <v>0</v>
      </c>
      <c r="E8" s="9"/>
      <c r="F8" s="6"/>
      <c r="G8" s="10">
        <f t="shared" si="2"/>
        <v>0</v>
      </c>
      <c r="H8" s="9"/>
      <c r="I8" s="9"/>
      <c r="J8" s="9"/>
      <c r="K8" s="10">
        <f t="shared" si="3"/>
        <v>0</v>
      </c>
      <c r="L8" s="10">
        <f t="shared" si="0"/>
        <v>0</v>
      </c>
    </row>
    <row r="9" spans="1:12" ht="15.75" x14ac:dyDescent="0.25">
      <c r="A9" s="7" t="str">
        <f>'1'!A9</f>
        <v xml:space="preserve">Copa 2020 vino generoso mty 74 ml </v>
      </c>
      <c r="B9" s="10">
        <f>'21'!G9+'21'!L9</f>
        <v>0</v>
      </c>
      <c r="C9" s="9"/>
      <c r="D9" s="10">
        <f t="shared" si="1"/>
        <v>0</v>
      </c>
      <c r="E9" s="9"/>
      <c r="F9" s="6"/>
      <c r="G9" s="10">
        <f t="shared" si="2"/>
        <v>0</v>
      </c>
      <c r="H9" s="9"/>
      <c r="I9" s="9"/>
      <c r="J9" s="9"/>
      <c r="K9" s="10">
        <f t="shared" si="3"/>
        <v>0</v>
      </c>
      <c r="L9" s="10">
        <f t="shared" si="0"/>
        <v>0</v>
      </c>
    </row>
    <row r="10" spans="1:12" ht="15.75" x14ac:dyDescent="0.25">
      <c r="A10" s="7" t="str">
        <f>'1'!A10</f>
        <v>Copa 2025 agua mty 285 ml 9.5 oz</v>
      </c>
      <c r="B10" s="10">
        <f>'21'!G10+'21'!L10</f>
        <v>0</v>
      </c>
      <c r="C10" s="9"/>
      <c r="D10" s="10">
        <f t="shared" si="1"/>
        <v>0</v>
      </c>
      <c r="E10" s="9"/>
      <c r="F10" s="6"/>
      <c r="G10" s="10">
        <f t="shared" si="2"/>
        <v>0</v>
      </c>
      <c r="H10" s="9"/>
      <c r="I10" s="9"/>
      <c r="J10" s="9"/>
      <c r="K10" s="10">
        <f t="shared" si="3"/>
        <v>0</v>
      </c>
      <c r="L10" s="10">
        <f t="shared" si="0"/>
        <v>0</v>
      </c>
    </row>
    <row r="11" spans="1:12" ht="15.75" x14ac:dyDescent="0.25">
      <c r="A11" s="7" t="str">
        <f>'1'!A11</f>
        <v>Copa 22760 cocktail martini 5 oz excalibur</v>
      </c>
      <c r="B11" s="10">
        <f>'21'!G11+'21'!L11</f>
        <v>0</v>
      </c>
      <c r="C11" s="9"/>
      <c r="D11" s="10">
        <f t="shared" si="1"/>
        <v>0</v>
      </c>
      <c r="E11" s="9"/>
      <c r="F11" s="6"/>
      <c r="G11" s="10">
        <f t="shared" si="2"/>
        <v>0</v>
      </c>
      <c r="H11" s="9"/>
      <c r="I11" s="9"/>
      <c r="J11" s="9"/>
      <c r="K11" s="10">
        <f t="shared" si="3"/>
        <v>0</v>
      </c>
      <c r="L11" s="10">
        <f t="shared" si="0"/>
        <v>0</v>
      </c>
    </row>
    <row r="12" spans="1:12" ht="15.75" x14ac:dyDescent="0.25">
      <c r="A12" s="7" t="str">
        <f>'1'!A12</f>
        <v xml:space="preserve">Copa 23876 brandy 50 cl 17 oz. Vaporera </v>
      </c>
      <c r="B12" s="10">
        <f>'21'!G12+'21'!L12</f>
        <v>0</v>
      </c>
      <c r="C12" s="9"/>
      <c r="D12" s="10">
        <f t="shared" si="1"/>
        <v>0</v>
      </c>
      <c r="E12" s="9"/>
      <c r="F12" s="6"/>
      <c r="G12" s="10">
        <f t="shared" si="2"/>
        <v>0</v>
      </c>
      <c r="H12" s="9"/>
      <c r="I12" s="9"/>
      <c r="J12" s="9"/>
      <c r="K12" s="10">
        <f t="shared" si="3"/>
        <v>0</v>
      </c>
      <c r="L12" s="10">
        <f t="shared" si="0"/>
        <v>0</v>
      </c>
    </row>
    <row r="13" spans="1:12" ht="15.75" x14ac:dyDescent="0.25">
      <c r="A13" s="7" t="str">
        <f>'1'!A13</f>
        <v>Copa 2438 brandy mty 130 ml 4.5 oz</v>
      </c>
      <c r="B13" s="10">
        <f>'21'!G13+'21'!L13</f>
        <v>0</v>
      </c>
      <c r="C13" s="9"/>
      <c r="D13" s="10">
        <f t="shared" si="1"/>
        <v>0</v>
      </c>
      <c r="E13" s="9"/>
      <c r="F13" s="6"/>
      <c r="G13" s="10">
        <f t="shared" si="2"/>
        <v>0</v>
      </c>
      <c r="H13" s="9"/>
      <c r="I13" s="9"/>
      <c r="J13" s="9"/>
      <c r="K13" s="10">
        <f t="shared" si="3"/>
        <v>0</v>
      </c>
      <c r="L13" s="10">
        <f t="shared" si="0"/>
        <v>0</v>
      </c>
    </row>
    <row r="14" spans="1:12" ht="15.75" x14ac:dyDescent="0.25">
      <c r="A14" s="7" t="str">
        <f>'1'!A14</f>
        <v>Copa cerveza dortmund 13 oz.</v>
      </c>
      <c r="B14" s="10">
        <f>'21'!G14+'21'!L14</f>
        <v>0</v>
      </c>
      <c r="C14" s="9"/>
      <c r="D14" s="10">
        <f t="shared" si="1"/>
        <v>0</v>
      </c>
      <c r="E14" s="9"/>
      <c r="F14" s="6"/>
      <c r="G14" s="10">
        <f t="shared" si="2"/>
        <v>0</v>
      </c>
      <c r="H14" s="9"/>
      <c r="I14" s="9"/>
      <c r="J14" s="9"/>
      <c r="K14" s="10">
        <f t="shared" si="3"/>
        <v>0</v>
      </c>
      <c r="L14" s="10">
        <f t="shared" si="0"/>
        <v>0</v>
      </c>
    </row>
    <row r="15" spans="1:12" ht="15.75" x14ac:dyDescent="0.25">
      <c r="A15" s="7" t="str">
        <f>'1'!A15</f>
        <v>Copa cogñac degustacion 5 oz</v>
      </c>
      <c r="B15" s="10">
        <f>'21'!G15+'21'!L15</f>
        <v>0</v>
      </c>
      <c r="C15" s="9"/>
      <c r="D15" s="10">
        <f t="shared" si="1"/>
        <v>0</v>
      </c>
      <c r="E15" s="9"/>
      <c r="F15" s="6"/>
      <c r="G15" s="10">
        <f t="shared" si="2"/>
        <v>0</v>
      </c>
      <c r="H15" s="9"/>
      <c r="I15" s="9"/>
      <c r="J15" s="9"/>
      <c r="K15" s="10">
        <f t="shared" si="3"/>
        <v>0</v>
      </c>
      <c r="L15" s="10">
        <f t="shared" si="0"/>
        <v>0</v>
      </c>
    </row>
    <row r="16" spans="1:12" ht="15.75" x14ac:dyDescent="0.25">
      <c r="A16" s="7" t="str">
        <f>'1'!A16</f>
        <v>Copa margarita 12 oz.  Excalibur</v>
      </c>
      <c r="B16" s="10">
        <f>'21'!G16+'21'!L16</f>
        <v>0</v>
      </c>
      <c r="C16" s="9"/>
      <c r="D16" s="10">
        <f t="shared" si="1"/>
        <v>0</v>
      </c>
      <c r="E16" s="9"/>
      <c r="F16" s="6"/>
      <c r="G16" s="10">
        <f t="shared" si="2"/>
        <v>0</v>
      </c>
      <c r="H16" s="9"/>
      <c r="I16" s="9"/>
      <c r="J16" s="9"/>
      <c r="K16" s="10">
        <f t="shared" si="3"/>
        <v>0</v>
      </c>
      <c r="L16" s="10">
        <f t="shared" si="0"/>
        <v>0</v>
      </c>
    </row>
    <row r="17" spans="1:12" ht="15.75" x14ac:dyDescent="0.25">
      <c r="A17" s="7" t="str">
        <f>'1'!A17</f>
        <v>Copa vino blanco savoie  5 oz.</v>
      </c>
      <c r="B17" s="10">
        <f>'21'!G17+'21'!L17</f>
        <v>0</v>
      </c>
      <c r="C17" s="9"/>
      <c r="D17" s="10">
        <f t="shared" si="1"/>
        <v>0</v>
      </c>
      <c r="E17" s="9"/>
      <c r="F17" s="6"/>
      <c r="G17" s="10">
        <f t="shared" si="2"/>
        <v>0</v>
      </c>
      <c r="H17" s="9"/>
      <c r="I17" s="9"/>
      <c r="J17" s="9"/>
      <c r="K17" s="10">
        <f t="shared" si="3"/>
        <v>0</v>
      </c>
      <c r="L17" s="10">
        <f t="shared" si="0"/>
        <v>0</v>
      </c>
    </row>
    <row r="18" spans="1:12" ht="15.75" x14ac:dyDescent="0.25">
      <c r="A18" s="7" t="str">
        <f>'1'!A18</f>
        <v>Copa vino tinto savoie 8 oz.</v>
      </c>
      <c r="B18" s="10">
        <f>'21'!G18+'21'!L18</f>
        <v>0</v>
      </c>
      <c r="C18" s="9"/>
      <c r="D18" s="10">
        <f t="shared" si="1"/>
        <v>0</v>
      </c>
      <c r="E18" s="9"/>
      <c r="F18" s="6"/>
      <c r="G18" s="10">
        <f t="shared" si="2"/>
        <v>0</v>
      </c>
      <c r="H18" s="9"/>
      <c r="I18" s="9"/>
      <c r="J18" s="9"/>
      <c r="K18" s="10">
        <f t="shared" si="3"/>
        <v>0</v>
      </c>
      <c r="L18" s="10">
        <f t="shared" si="0"/>
        <v>0</v>
      </c>
    </row>
    <row r="19" spans="1:12" ht="15.75" x14ac:dyDescent="0.25">
      <c r="A19" s="7" t="str">
        <f>'1'!A19</f>
        <v>Cuchara para cantina a inox</v>
      </c>
      <c r="B19" s="10">
        <f>'21'!G19+'21'!L19</f>
        <v>0</v>
      </c>
      <c r="C19" s="9"/>
      <c r="D19" s="10">
        <f t="shared" si="1"/>
        <v>0</v>
      </c>
      <c r="E19" s="9"/>
      <c r="F19" s="6"/>
      <c r="G19" s="10">
        <f t="shared" si="2"/>
        <v>0</v>
      </c>
      <c r="H19" s="9"/>
      <c r="I19" s="9"/>
      <c r="J19" s="9"/>
      <c r="K19" s="10">
        <f t="shared" si="3"/>
        <v>0</v>
      </c>
      <c r="L19" s="10">
        <f t="shared" si="0"/>
        <v>0</v>
      </c>
    </row>
    <row r="20" spans="1:12" ht="15.75" x14ac:dyDescent="0.25">
      <c r="A20" s="7" t="str">
        <f>'1'!A20</f>
        <v>Cucharon para hielo 24.1 cms a inox</v>
      </c>
      <c r="B20" s="10">
        <f>'21'!G20+'21'!L20</f>
        <v>0</v>
      </c>
      <c r="C20" s="9"/>
      <c r="D20" s="10">
        <f t="shared" si="1"/>
        <v>0</v>
      </c>
      <c r="E20" s="9"/>
      <c r="F20" s="6"/>
      <c r="G20" s="10">
        <f t="shared" si="2"/>
        <v>0</v>
      </c>
      <c r="H20" s="9"/>
      <c r="I20" s="9"/>
      <c r="J20" s="9"/>
      <c r="K20" s="10">
        <f t="shared" si="3"/>
        <v>0</v>
      </c>
      <c r="L20" s="10">
        <f t="shared" si="0"/>
        <v>0</v>
      </c>
    </row>
    <row r="21" spans="1:12" ht="15.75" x14ac:dyDescent="0.25">
      <c r="A21" s="7" t="str">
        <f>'1'!A21</f>
        <v xml:space="preserve">Cuchillo chef 8" </v>
      </c>
      <c r="B21" s="10">
        <f>'21'!G21+'21'!L21</f>
        <v>0</v>
      </c>
      <c r="C21" s="9"/>
      <c r="D21" s="10">
        <f t="shared" si="1"/>
        <v>0</v>
      </c>
      <c r="E21" s="9"/>
      <c r="F21" s="6"/>
      <c r="G21" s="10">
        <f t="shared" si="2"/>
        <v>0</v>
      </c>
      <c r="H21" s="9"/>
      <c r="I21" s="9"/>
      <c r="J21" s="9"/>
      <c r="K21" s="10">
        <f t="shared" si="3"/>
        <v>0</v>
      </c>
      <c r="L21" s="10">
        <f t="shared" si="0"/>
        <v>0</v>
      </c>
    </row>
    <row r="22" spans="1:12" ht="15.75" x14ac:dyDescent="0.25">
      <c r="A22" s="7" t="str">
        <f>'1'!A22</f>
        <v>Cuchillo mondador 4"</v>
      </c>
      <c r="B22" s="10">
        <f>'21'!G22+'21'!L22</f>
        <v>0</v>
      </c>
      <c r="C22" s="9"/>
      <c r="D22" s="10">
        <f t="shared" si="1"/>
        <v>0</v>
      </c>
      <c r="E22" s="9"/>
      <c r="F22" s="6"/>
      <c r="G22" s="10">
        <f t="shared" si="2"/>
        <v>0</v>
      </c>
      <c r="H22" s="9"/>
      <c r="I22" s="9"/>
      <c r="J22" s="9"/>
      <c r="K22" s="10">
        <f t="shared" si="3"/>
        <v>0</v>
      </c>
      <c r="L22" s="10">
        <f t="shared" si="0"/>
        <v>0</v>
      </c>
    </row>
    <row r="23" spans="1:12" ht="15.75" x14ac:dyDescent="0.25">
      <c r="A23" s="7" t="str">
        <f>'1'!A23</f>
        <v>Charola antiderrapante 44x59 cms.</v>
      </c>
      <c r="B23" s="10">
        <f>'21'!G23+'21'!L23</f>
        <v>0</v>
      </c>
      <c r="C23" s="9"/>
      <c r="D23" s="10">
        <f t="shared" si="1"/>
        <v>0</v>
      </c>
      <c r="E23" s="9"/>
      <c r="F23" s="6"/>
      <c r="G23" s="10">
        <f t="shared" si="2"/>
        <v>0</v>
      </c>
      <c r="H23" s="9"/>
      <c r="I23" s="9"/>
      <c r="J23" s="9"/>
      <c r="K23" s="10">
        <f t="shared" si="3"/>
        <v>0</v>
      </c>
      <c r="L23" s="10">
        <f t="shared" si="0"/>
        <v>0</v>
      </c>
    </row>
    <row r="24" spans="1:12" ht="15.75" x14ac:dyDescent="0.25">
      <c r="A24" s="7" t="str">
        <f>'1'!A24</f>
        <v>Charola redonda antiderrapante 40 cms</v>
      </c>
      <c r="B24" s="10">
        <f>'21'!G24+'21'!L24</f>
        <v>0</v>
      </c>
      <c r="C24" s="9"/>
      <c r="D24" s="10">
        <f t="shared" si="1"/>
        <v>0</v>
      </c>
      <c r="E24" s="9"/>
      <c r="F24" s="6"/>
      <c r="G24" s="10">
        <f t="shared" si="2"/>
        <v>0</v>
      </c>
      <c r="H24" s="9"/>
      <c r="I24" s="9"/>
      <c r="J24" s="9"/>
      <c r="K24" s="10">
        <f t="shared" si="3"/>
        <v>0</v>
      </c>
      <c r="L24" s="10">
        <f t="shared" si="0"/>
        <v>0</v>
      </c>
    </row>
    <row r="25" spans="1:12" ht="15.75" x14ac:dyDescent="0.25">
      <c r="A25" s="7" t="str">
        <f>'1'!A25</f>
        <v>Dispensador plastico transparente de 12 oz..</v>
      </c>
      <c r="B25" s="10">
        <f>'21'!G25+'21'!L25</f>
        <v>0</v>
      </c>
      <c r="C25" s="9"/>
      <c r="D25" s="10">
        <f t="shared" si="1"/>
        <v>0</v>
      </c>
      <c r="E25" s="9"/>
      <c r="F25" s="6"/>
      <c r="G25" s="10">
        <f t="shared" si="2"/>
        <v>0</v>
      </c>
      <c r="H25" s="9"/>
      <c r="I25" s="9"/>
      <c r="J25" s="9"/>
      <c r="K25" s="10">
        <f t="shared" si="3"/>
        <v>0</v>
      </c>
      <c r="L25" s="10">
        <f t="shared" si="0"/>
        <v>0</v>
      </c>
    </row>
    <row r="26" spans="1:12" ht="15.75" x14ac:dyDescent="0.25">
      <c r="A26" s="7" t="str">
        <f>'1'!A26</f>
        <v>Drenador de plastico para bar</v>
      </c>
      <c r="B26" s="10">
        <f>'21'!G26+'21'!L26</f>
        <v>0</v>
      </c>
      <c r="C26" s="9"/>
      <c r="D26" s="10">
        <f t="shared" si="1"/>
        <v>0</v>
      </c>
      <c r="E26" s="9"/>
      <c r="F26" s="6"/>
      <c r="G26" s="10">
        <f t="shared" si="2"/>
        <v>0</v>
      </c>
      <c r="H26" s="9"/>
      <c r="I26" s="9"/>
      <c r="J26" s="9"/>
      <c r="K26" s="10">
        <f t="shared" si="3"/>
        <v>0</v>
      </c>
      <c r="L26" s="10">
        <f t="shared" si="0"/>
        <v>0</v>
      </c>
    </row>
    <row r="27" spans="1:12" ht="15.75" x14ac:dyDescent="0.25">
      <c r="A27" s="7" t="str">
        <f>'1'!A27</f>
        <v>Escarchador para margaritas</v>
      </c>
      <c r="B27" s="10">
        <f>'21'!G27+'21'!L27</f>
        <v>0</v>
      </c>
      <c r="C27" s="9"/>
      <c r="D27" s="10">
        <f t="shared" si="1"/>
        <v>0</v>
      </c>
      <c r="E27" s="9"/>
      <c r="F27" s="6"/>
      <c r="G27" s="10">
        <f t="shared" si="2"/>
        <v>0</v>
      </c>
      <c r="H27" s="9"/>
      <c r="I27" s="9"/>
      <c r="J27" s="9"/>
      <c r="K27" s="10">
        <f t="shared" si="3"/>
        <v>0</v>
      </c>
      <c r="L27" s="10">
        <f t="shared" si="0"/>
        <v>0</v>
      </c>
    </row>
    <row r="28" spans="1:12" ht="15.75" x14ac:dyDescent="0.25">
      <c r="A28" s="7" t="str">
        <f>'1'!A28</f>
        <v>Esponja para escarchador</v>
      </c>
      <c r="B28" s="10">
        <f>'21'!G28+'21'!L28</f>
        <v>0</v>
      </c>
      <c r="C28" s="9"/>
      <c r="D28" s="10">
        <f t="shared" si="1"/>
        <v>0</v>
      </c>
      <c r="E28" s="9"/>
      <c r="F28" s="6"/>
      <c r="G28" s="10">
        <f t="shared" si="2"/>
        <v>0</v>
      </c>
      <c r="H28" s="9"/>
      <c r="I28" s="9"/>
      <c r="J28" s="9"/>
      <c r="K28" s="10">
        <f t="shared" si="3"/>
        <v>0</v>
      </c>
      <c r="L28" s="10">
        <f t="shared" si="0"/>
        <v>0</v>
      </c>
    </row>
    <row r="29" spans="1:12" ht="15.75" x14ac:dyDescent="0.25">
      <c r="A29" s="7" t="str">
        <f>'1'!A29</f>
        <v>Exprimidor naranjas mediano</v>
      </c>
      <c r="B29" s="10">
        <f>'21'!G29+'21'!L29</f>
        <v>0</v>
      </c>
      <c r="C29" s="9"/>
      <c r="D29" s="10">
        <f t="shared" si="1"/>
        <v>0</v>
      </c>
      <c r="E29" s="9"/>
      <c r="F29" s="6"/>
      <c r="G29" s="10">
        <f t="shared" si="2"/>
        <v>0</v>
      </c>
      <c r="H29" s="9"/>
      <c r="I29" s="9"/>
      <c r="J29" s="9"/>
      <c r="K29" s="10">
        <f t="shared" si="3"/>
        <v>0</v>
      </c>
      <c r="L29" s="10">
        <f t="shared" si="0"/>
        <v>0</v>
      </c>
    </row>
    <row r="30" spans="1:12" ht="15.75" x14ac:dyDescent="0.25">
      <c r="A30" s="7" t="str">
        <f>'1'!A30</f>
        <v>Jarra 3807 vallarta 2.25 lts 76 oz</v>
      </c>
      <c r="B30" s="10">
        <f>'21'!G30+'21'!L30</f>
        <v>0</v>
      </c>
      <c r="C30" s="9"/>
      <c r="D30" s="10">
        <f t="shared" si="1"/>
        <v>0</v>
      </c>
      <c r="E30" s="9"/>
      <c r="F30" s="6"/>
      <c r="G30" s="10">
        <f t="shared" si="2"/>
        <v>0</v>
      </c>
      <c r="H30" s="9"/>
      <c r="I30" s="9"/>
      <c r="J30" s="9"/>
      <c r="K30" s="10">
        <f t="shared" si="3"/>
        <v>0</v>
      </c>
      <c r="L30" s="10">
        <f t="shared" si="0"/>
        <v>0</v>
      </c>
    </row>
    <row r="31" spans="1:12" ht="15.75" x14ac:dyDescent="0.25">
      <c r="A31" s="7" t="str">
        <f>'1'!A31</f>
        <v>Jarra 3808 orinoco 1.15 lts 39 oz</v>
      </c>
      <c r="B31" s="10">
        <f>'21'!G31+'21'!L31</f>
        <v>0</v>
      </c>
      <c r="C31" s="9"/>
      <c r="D31" s="10">
        <f t="shared" si="1"/>
        <v>0</v>
      </c>
      <c r="E31" s="9"/>
      <c r="F31" s="6"/>
      <c r="G31" s="10">
        <f t="shared" si="2"/>
        <v>0</v>
      </c>
      <c r="H31" s="9"/>
      <c r="I31" s="9"/>
      <c r="J31" s="9"/>
      <c r="K31" s="10">
        <f t="shared" si="3"/>
        <v>0</v>
      </c>
      <c r="L31" s="10">
        <f t="shared" si="0"/>
        <v>0</v>
      </c>
    </row>
    <row r="32" spans="1:12" ht="15.75" x14ac:dyDescent="0.25">
      <c r="A32" s="7" t="str">
        <f>'1'!A32</f>
        <v>Jigger 1x2 Oz  A. Inox</v>
      </c>
      <c r="B32" s="10">
        <f>'21'!G32+'21'!L32</f>
        <v>0</v>
      </c>
      <c r="C32" s="9"/>
      <c r="D32" s="10">
        <f t="shared" si="1"/>
        <v>0</v>
      </c>
      <c r="E32" s="9"/>
      <c r="F32" s="6"/>
      <c r="G32" s="10">
        <f t="shared" si="2"/>
        <v>0</v>
      </c>
      <c r="H32" s="9"/>
      <c r="I32" s="9"/>
      <c r="J32" s="9"/>
      <c r="K32" s="10">
        <f t="shared" si="3"/>
        <v>0</v>
      </c>
      <c r="L32" s="10">
        <f t="shared" si="0"/>
        <v>0</v>
      </c>
    </row>
    <row r="33" spans="1:12" ht="15.75" x14ac:dyDescent="0.25">
      <c r="A33" s="7" t="str">
        <f>'1'!A33</f>
        <v>Organizador servilletas y popotes</v>
      </c>
      <c r="B33" s="10">
        <f>'21'!G33+'21'!L33</f>
        <v>0</v>
      </c>
      <c r="C33" s="9"/>
      <c r="D33" s="10">
        <f t="shared" si="1"/>
        <v>0</v>
      </c>
      <c r="E33" s="9"/>
      <c r="F33" s="6"/>
      <c r="G33" s="10">
        <f t="shared" si="2"/>
        <v>0</v>
      </c>
      <c r="H33" s="9"/>
      <c r="I33" s="9"/>
      <c r="J33" s="9"/>
      <c r="K33" s="10">
        <f t="shared" si="3"/>
        <v>0</v>
      </c>
      <c r="L33" s="10">
        <f t="shared" si="0"/>
        <v>0</v>
      </c>
    </row>
    <row r="34" spans="1:12" ht="15.75" x14ac:dyDescent="0.25">
      <c r="A34" s="7" t="str">
        <f>'1'!A34</f>
        <v>Picahielo 6 puntas</v>
      </c>
      <c r="B34" s="10">
        <f>'21'!G34+'21'!L34</f>
        <v>0</v>
      </c>
      <c r="C34" s="9"/>
      <c r="D34" s="10">
        <f t="shared" si="1"/>
        <v>0</v>
      </c>
      <c r="E34" s="9"/>
      <c r="F34" s="6"/>
      <c r="G34" s="10">
        <f t="shared" si="2"/>
        <v>0</v>
      </c>
      <c r="H34" s="9"/>
      <c r="I34" s="9"/>
      <c r="J34" s="9"/>
      <c r="K34" s="10">
        <f t="shared" si="3"/>
        <v>0</v>
      </c>
      <c r="L34" s="10">
        <f t="shared" si="0"/>
        <v>0</v>
      </c>
    </row>
    <row r="35" spans="1:12" ht="15.75" x14ac:dyDescent="0.25">
      <c r="A35" s="7" t="str">
        <f>'1'!A35</f>
        <v>Rollo malla/bar table</v>
      </c>
      <c r="B35" s="10">
        <f>'21'!G35+'21'!L35</f>
        <v>0</v>
      </c>
      <c r="C35" s="9"/>
      <c r="D35" s="10">
        <f t="shared" si="1"/>
        <v>0</v>
      </c>
      <c r="E35" s="9"/>
      <c r="F35" s="6"/>
      <c r="G35" s="10">
        <f t="shared" si="2"/>
        <v>0</v>
      </c>
      <c r="H35" s="9"/>
      <c r="I35" s="9"/>
      <c r="J35" s="9"/>
      <c r="K35" s="10">
        <f t="shared" si="3"/>
        <v>0</v>
      </c>
      <c r="L35" s="10">
        <f t="shared" si="0"/>
        <v>0</v>
      </c>
    </row>
    <row r="36" spans="1:12" ht="15.75" x14ac:dyDescent="0.25">
      <c r="A36" s="7" t="str">
        <f>'1'!A36</f>
        <v>Sacacorchos 2 manos</v>
      </c>
      <c r="B36" s="10">
        <f>'21'!G36+'21'!L36</f>
        <v>0</v>
      </c>
      <c r="C36" s="9"/>
      <c r="D36" s="10">
        <f t="shared" si="1"/>
        <v>0</v>
      </c>
      <c r="E36" s="9"/>
      <c r="F36" s="6"/>
      <c r="G36" s="10">
        <f t="shared" si="2"/>
        <v>0</v>
      </c>
      <c r="H36" s="9"/>
      <c r="I36" s="9"/>
      <c r="J36" s="9"/>
      <c r="K36" s="10">
        <f t="shared" si="3"/>
        <v>0</v>
      </c>
      <c r="L36" s="10">
        <f t="shared" si="0"/>
        <v>0</v>
      </c>
    </row>
    <row r="37" spans="1:12" ht="15.75" x14ac:dyDescent="0.25">
      <c r="A37" s="7" t="str">
        <f>'1'!A37</f>
        <v>Tabla picar de plástico 1x30x50 Blanco</v>
      </c>
      <c r="B37" s="10">
        <f>'21'!G37+'21'!L37</f>
        <v>0</v>
      </c>
      <c r="C37" s="9"/>
      <c r="D37" s="10">
        <f t="shared" si="1"/>
        <v>0</v>
      </c>
      <c r="E37" s="9"/>
      <c r="F37" s="6"/>
      <c r="G37" s="10">
        <f t="shared" si="2"/>
        <v>0</v>
      </c>
      <c r="H37" s="9"/>
      <c r="I37" s="9"/>
      <c r="J37" s="9"/>
      <c r="K37" s="10">
        <f t="shared" si="3"/>
        <v>0</v>
      </c>
      <c r="L37" s="10">
        <f t="shared" si="0"/>
        <v>0</v>
      </c>
    </row>
    <row r="38" spans="1:12" ht="15.75" x14ac:dyDescent="0.25">
      <c r="A38" s="7" t="str">
        <f>'1'!A38</f>
        <v>Tarro 5689 cervecero morgan 450 ml 15 oz.</v>
      </c>
      <c r="B38" s="10">
        <f>'21'!G38+'21'!L38</f>
        <v>0</v>
      </c>
      <c r="C38" s="9"/>
      <c r="D38" s="10">
        <f t="shared" si="1"/>
        <v>0</v>
      </c>
      <c r="E38" s="9"/>
      <c r="F38" s="6"/>
      <c r="G38" s="10">
        <f t="shared" si="2"/>
        <v>0</v>
      </c>
      <c r="H38" s="9"/>
      <c r="I38" s="9"/>
      <c r="J38" s="9"/>
      <c r="K38" s="10">
        <f t="shared" si="3"/>
        <v>0</v>
      </c>
      <c r="L38" s="10">
        <f t="shared" si="0"/>
        <v>0</v>
      </c>
    </row>
    <row r="39" spans="1:12" ht="15.75" x14ac:dyDescent="0.25">
      <c r="A39" s="7" t="str">
        <f>'1'!A39</f>
        <v>Tijera portacharola cromada</v>
      </c>
      <c r="B39" s="10">
        <f>'21'!G39+'21'!L39</f>
        <v>0</v>
      </c>
      <c r="C39" s="9"/>
      <c r="D39" s="10">
        <f t="shared" si="1"/>
        <v>0</v>
      </c>
      <c r="E39" s="9"/>
      <c r="F39" s="6"/>
      <c r="G39" s="10">
        <f t="shared" si="2"/>
        <v>0</v>
      </c>
      <c r="H39" s="9"/>
      <c r="I39" s="9"/>
      <c r="J39" s="9"/>
      <c r="K39" s="10">
        <f t="shared" si="3"/>
        <v>0</v>
      </c>
      <c r="L39" s="10">
        <f t="shared" si="0"/>
        <v>0</v>
      </c>
    </row>
    <row r="40" spans="1:12" ht="15.75" x14ac:dyDescent="0.25">
      <c r="A40" s="7" t="str">
        <f>'1'!A40</f>
        <v>Vaso 0972 tequilero 44 ml 1.5 oz</v>
      </c>
      <c r="B40" s="10">
        <f>'21'!G40+'21'!L40</f>
        <v>0</v>
      </c>
      <c r="C40" s="9"/>
      <c r="D40" s="10">
        <f t="shared" si="1"/>
        <v>0</v>
      </c>
      <c r="E40" s="9"/>
      <c r="F40" s="6"/>
      <c r="G40" s="10">
        <f t="shared" si="2"/>
        <v>0</v>
      </c>
      <c r="H40" s="9"/>
      <c r="I40" s="9"/>
      <c r="J40" s="9"/>
      <c r="K40" s="10">
        <f t="shared" si="3"/>
        <v>0</v>
      </c>
      <c r="L40" s="10">
        <f t="shared" si="0"/>
        <v>0</v>
      </c>
    </row>
    <row r="41" spans="1:12" ht="15.75" x14ac:dyDescent="0.25">
      <c r="A41" s="7" t="str">
        <f>'1'!A41</f>
        <v>Vaso 40367 cheiser 5.25 oz. Islande (97 9577a) 5.75</v>
      </c>
      <c r="B41" s="10">
        <f>'21'!G41+'21'!L41</f>
        <v>0</v>
      </c>
      <c r="C41" s="9"/>
      <c r="D41" s="10">
        <f t="shared" si="1"/>
        <v>0</v>
      </c>
      <c r="E41" s="9"/>
      <c r="F41" s="6"/>
      <c r="G41" s="10">
        <f t="shared" si="2"/>
        <v>0</v>
      </c>
      <c r="H41" s="9"/>
      <c r="I41" s="9"/>
      <c r="J41" s="9"/>
      <c r="K41" s="10">
        <f t="shared" si="3"/>
        <v>0</v>
      </c>
      <c r="L41" s="10">
        <f t="shared" si="0"/>
        <v>0</v>
      </c>
    </row>
    <row r="42" spans="1:12" ht="15.75" x14ac:dyDescent="0.25">
      <c r="A42" s="7" t="str">
        <f>'1'!A42</f>
        <v>Vaso 50774 old fashion 6 oz. Princesa</v>
      </c>
      <c r="B42" s="10">
        <f>'21'!G42+'21'!L42</f>
        <v>0</v>
      </c>
      <c r="C42" s="9"/>
      <c r="D42" s="10">
        <f t="shared" si="1"/>
        <v>0</v>
      </c>
      <c r="E42" s="9"/>
      <c r="F42" s="6"/>
      <c r="G42" s="10">
        <f t="shared" si="2"/>
        <v>0</v>
      </c>
      <c r="H42" s="9"/>
      <c r="I42" s="9"/>
      <c r="J42" s="9"/>
      <c r="K42" s="10">
        <f t="shared" si="3"/>
        <v>0</v>
      </c>
      <c r="L42" s="10">
        <f t="shared" si="0"/>
        <v>0</v>
      </c>
    </row>
    <row r="43" spans="1:12" ht="15.75" x14ac:dyDescent="0.25">
      <c r="A43" s="7" t="str">
        <f>'1'!A43</f>
        <v>Vaso 6404 h.b.f.g 350 ml. 11.8 oz.</v>
      </c>
      <c r="B43" s="10">
        <f>'21'!G43+'21'!L43</f>
        <v>0</v>
      </c>
      <c r="C43" s="9"/>
      <c r="D43" s="10">
        <f t="shared" si="1"/>
        <v>0</v>
      </c>
      <c r="E43" s="9"/>
      <c r="F43" s="6"/>
      <c r="G43" s="10">
        <f t="shared" si="2"/>
        <v>0</v>
      </c>
      <c r="H43" s="9"/>
      <c r="I43" s="9"/>
      <c r="J43" s="9"/>
      <c r="K43" s="10">
        <f t="shared" si="3"/>
        <v>0</v>
      </c>
      <c r="L43" s="10">
        <f t="shared" si="0"/>
        <v>0</v>
      </c>
    </row>
    <row r="44" spans="1:12" ht="15.75" x14ac:dyDescent="0.25">
      <c r="A44" s="7" t="str">
        <f>'1'!A44</f>
        <v>Vaso 6621 high ball 350 ml 11.8 oz</v>
      </c>
      <c r="B44" s="10">
        <f>'21'!G44+'21'!L44</f>
        <v>0</v>
      </c>
      <c r="C44" s="9"/>
      <c r="D44" s="10">
        <f t="shared" si="1"/>
        <v>0</v>
      </c>
      <c r="E44" s="9"/>
      <c r="F44" s="6"/>
      <c r="G44" s="10">
        <f t="shared" si="2"/>
        <v>0</v>
      </c>
      <c r="H44" s="9"/>
      <c r="I44" s="9"/>
      <c r="J44" s="9"/>
      <c r="K44" s="10">
        <f t="shared" si="3"/>
        <v>0</v>
      </c>
      <c r="L44" s="10">
        <f t="shared" si="0"/>
        <v>0</v>
      </c>
    </row>
    <row r="45" spans="1:12" ht="15.75" x14ac:dyDescent="0.25">
      <c r="A45" s="7" t="str">
        <f>'1'!A45</f>
        <v>Vaso 6624 agua fg 300 ml 10.2 oz</v>
      </c>
      <c r="B45" s="10">
        <f>'21'!G45+'21'!L45</f>
        <v>0</v>
      </c>
      <c r="C45" s="9"/>
      <c r="D45" s="10">
        <f t="shared" si="1"/>
        <v>0</v>
      </c>
      <c r="E45" s="9"/>
      <c r="F45" s="6"/>
      <c r="G45" s="10">
        <f t="shared" si="2"/>
        <v>0</v>
      </c>
      <c r="H45" s="9"/>
      <c r="I45" s="9"/>
      <c r="J45" s="9"/>
      <c r="K45" s="10">
        <f t="shared" si="3"/>
        <v>0</v>
      </c>
      <c r="L45" s="10">
        <f t="shared" si="0"/>
        <v>0</v>
      </c>
    </row>
    <row r="46" spans="1:12" ht="15.75" x14ac:dyDescent="0.25">
      <c r="A46" s="7" t="str">
        <f>'1'!A46</f>
        <v>Vaso 6714 dof fashion 325 ml 11 oz</v>
      </c>
      <c r="B46" s="10">
        <f>'21'!G46+'21'!L46</f>
        <v>0</v>
      </c>
      <c r="C46" s="9"/>
      <c r="D46" s="10">
        <f t="shared" si="1"/>
        <v>0</v>
      </c>
      <c r="E46" s="9"/>
      <c r="F46" s="6"/>
      <c r="G46" s="10">
        <f t="shared" si="2"/>
        <v>0</v>
      </c>
      <c r="H46" s="9"/>
      <c r="I46" s="9"/>
      <c r="J46" s="9"/>
      <c r="K46" s="10">
        <f t="shared" si="3"/>
        <v>0</v>
      </c>
      <c r="L46" s="10">
        <f t="shared" si="0"/>
        <v>0</v>
      </c>
    </row>
    <row r="47" spans="1:12" ht="15.75" x14ac:dyDescent="0.25">
      <c r="A47" s="7">
        <f>'1'!A47</f>
        <v>0</v>
      </c>
      <c r="B47" s="10">
        <f>'21'!G47+'21'!L47</f>
        <v>0</v>
      </c>
      <c r="C47" s="9"/>
      <c r="D47" s="10">
        <f t="shared" si="1"/>
        <v>0</v>
      </c>
      <c r="E47" s="9"/>
      <c r="F47" s="6"/>
      <c r="G47" s="10">
        <f t="shared" si="2"/>
        <v>0</v>
      </c>
      <c r="H47" s="9"/>
      <c r="I47" s="9"/>
      <c r="J47" s="9"/>
      <c r="K47" s="10">
        <f t="shared" si="3"/>
        <v>0</v>
      </c>
      <c r="L47" s="10">
        <f t="shared" si="0"/>
        <v>0</v>
      </c>
    </row>
    <row r="48" spans="1:12" ht="15.75" x14ac:dyDescent="0.25">
      <c r="A48" s="7">
        <f>'1'!A48</f>
        <v>0</v>
      </c>
      <c r="B48" s="10">
        <f>'21'!G48+'21'!L48</f>
        <v>0</v>
      </c>
      <c r="C48" s="9"/>
      <c r="D48" s="10">
        <f t="shared" si="1"/>
        <v>0</v>
      </c>
      <c r="E48" s="9"/>
      <c r="F48" s="6"/>
      <c r="G48" s="10">
        <f t="shared" si="2"/>
        <v>0</v>
      </c>
      <c r="H48" s="9"/>
      <c r="I48" s="9"/>
      <c r="J48" s="9"/>
      <c r="K48" s="10">
        <f t="shared" si="3"/>
        <v>0</v>
      </c>
      <c r="L48" s="10">
        <f t="shared" si="0"/>
        <v>0</v>
      </c>
    </row>
    <row r="49" spans="1:12" ht="15.75" x14ac:dyDescent="0.25">
      <c r="A49" s="7">
        <f>'1'!A49</f>
        <v>0</v>
      </c>
      <c r="B49" s="10">
        <f>'21'!G49+'21'!L49</f>
        <v>0</v>
      </c>
      <c r="C49" s="9"/>
      <c r="D49" s="10">
        <f t="shared" si="1"/>
        <v>0</v>
      </c>
      <c r="E49" s="9"/>
      <c r="F49" s="6"/>
      <c r="G49" s="10">
        <f t="shared" si="2"/>
        <v>0</v>
      </c>
      <c r="H49" s="9"/>
      <c r="I49" s="9"/>
      <c r="J49" s="9"/>
      <c r="K49" s="10">
        <f t="shared" si="3"/>
        <v>0</v>
      </c>
      <c r="L49" s="10">
        <f t="shared" si="0"/>
        <v>0</v>
      </c>
    </row>
    <row r="50" spans="1:12" ht="15.75" x14ac:dyDescent="0.25">
      <c r="A50" s="7">
        <f>'1'!A50</f>
        <v>0</v>
      </c>
      <c r="B50" s="10">
        <f>'21'!G50+'21'!L50</f>
        <v>0</v>
      </c>
      <c r="C50" s="9"/>
      <c r="D50" s="10">
        <f t="shared" si="1"/>
        <v>0</v>
      </c>
      <c r="E50" s="9"/>
      <c r="F50" s="6"/>
      <c r="G50" s="10">
        <f t="shared" si="2"/>
        <v>0</v>
      </c>
      <c r="H50" s="9"/>
      <c r="I50" s="9"/>
      <c r="J50" s="9"/>
      <c r="K50" s="10">
        <f t="shared" si="3"/>
        <v>0</v>
      </c>
      <c r="L50" s="10">
        <f t="shared" si="0"/>
        <v>0</v>
      </c>
    </row>
    <row r="51" spans="1:12" ht="15.75" x14ac:dyDescent="0.25">
      <c r="A51" s="7">
        <f>'1'!A51</f>
        <v>0</v>
      </c>
      <c r="B51" s="10">
        <f>'21'!G51+'21'!L51</f>
        <v>0</v>
      </c>
      <c r="C51" s="9"/>
      <c r="D51" s="10">
        <f t="shared" si="1"/>
        <v>0</v>
      </c>
      <c r="E51" s="9"/>
      <c r="F51" s="6"/>
      <c r="G51" s="10">
        <f t="shared" si="2"/>
        <v>0</v>
      </c>
      <c r="H51" s="9"/>
      <c r="I51" s="9"/>
      <c r="J51" s="9"/>
      <c r="K51" s="10">
        <f t="shared" si="3"/>
        <v>0</v>
      </c>
      <c r="L51" s="10">
        <f t="shared" si="0"/>
        <v>0</v>
      </c>
    </row>
  </sheetData>
  <sheetProtection password="CEE5" sheet="1" objects="1" scenarios="1"/>
  <mergeCells count="12">
    <mergeCell ref="K3:K4"/>
    <mergeCell ref="L3:L4"/>
    <mergeCell ref="A1:L1"/>
    <mergeCell ref="B2:F2"/>
    <mergeCell ref="A3:A4"/>
    <mergeCell ref="B3:B4"/>
    <mergeCell ref="C3:C4"/>
    <mergeCell ref="D3:D4"/>
    <mergeCell ref="E3:E4"/>
    <mergeCell ref="F3:F4"/>
    <mergeCell ref="G3:G4"/>
    <mergeCell ref="H3:J3"/>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workbookViewId="0">
      <pane ySplit="4" topLeftCell="A5" activePane="bottomLeft" state="frozen"/>
      <selection activeCell="B5" sqref="B5"/>
      <selection pane="bottomLeft" activeCell="B5" sqref="B5:B51"/>
    </sheetView>
  </sheetViews>
  <sheetFormatPr defaultColWidth="11.42578125" defaultRowHeight="15" x14ac:dyDescent="0.25"/>
  <cols>
    <col min="1" max="1" width="50.28515625" bestFit="1" customWidth="1"/>
    <col min="2" max="2" width="13.28515625" bestFit="1" customWidth="1"/>
    <col min="3" max="3" width="10.42578125" bestFit="1" customWidth="1"/>
    <col min="4" max="4" width="12.28515625" bestFit="1" customWidth="1"/>
    <col min="5" max="5" width="9.42578125" bestFit="1" customWidth="1"/>
    <col min="6" max="6" width="16.140625" customWidth="1"/>
    <col min="7" max="7" width="12.28515625" bestFit="1" customWidth="1"/>
    <col min="8" max="10" width="12.7109375" customWidth="1"/>
    <col min="11" max="11" width="13.28515625" bestFit="1" customWidth="1"/>
    <col min="12" max="12" width="12.140625" bestFit="1" customWidth="1"/>
  </cols>
  <sheetData>
    <row r="1" spans="1:12" ht="26.25" x14ac:dyDescent="0.4">
      <c r="A1" s="52" t="s">
        <v>10</v>
      </c>
      <c r="B1" s="53"/>
      <c r="C1" s="53"/>
      <c r="D1" s="53"/>
      <c r="E1" s="53"/>
      <c r="F1" s="53"/>
      <c r="G1" s="53"/>
      <c r="H1" s="53"/>
      <c r="I1" s="53"/>
      <c r="J1" s="53"/>
      <c r="K1" s="53"/>
      <c r="L1" s="54"/>
    </row>
    <row r="2" spans="1:12" ht="21" x14ac:dyDescent="0.35">
      <c r="A2" s="1" t="s">
        <v>6</v>
      </c>
      <c r="B2" s="58" t="str">
        <f>'1'!B2:F2</f>
        <v>Cinépolis VIP Multiplaza Pacific</v>
      </c>
      <c r="C2" s="58"/>
      <c r="D2" s="58"/>
      <c r="E2" s="58"/>
      <c r="F2" s="58"/>
      <c r="G2" s="2"/>
      <c r="H2" s="2" t="s">
        <v>11</v>
      </c>
      <c r="I2" s="4">
        <f>'1'!I2</f>
        <v>2015</v>
      </c>
      <c r="J2" s="2"/>
      <c r="K2" s="2" t="s">
        <v>7</v>
      </c>
      <c r="L2" s="3">
        <f>'22'!L2+1</f>
        <v>23</v>
      </c>
    </row>
    <row r="3" spans="1:12" ht="15.75" x14ac:dyDescent="0.25">
      <c r="A3" s="57" t="s">
        <v>9</v>
      </c>
      <c r="B3" s="56" t="s">
        <v>0</v>
      </c>
      <c r="C3" s="56" t="s">
        <v>1</v>
      </c>
      <c r="D3" s="56" t="s">
        <v>2</v>
      </c>
      <c r="E3" s="56" t="s">
        <v>3</v>
      </c>
      <c r="F3" s="56" t="s">
        <v>4</v>
      </c>
      <c r="G3" s="56" t="s">
        <v>5</v>
      </c>
      <c r="H3" s="56" t="s">
        <v>57</v>
      </c>
      <c r="I3" s="56"/>
      <c r="J3" s="56"/>
      <c r="K3" s="56" t="s">
        <v>55</v>
      </c>
      <c r="L3" s="56" t="s">
        <v>56</v>
      </c>
    </row>
    <row r="4" spans="1:12" ht="15.75" customHeight="1" x14ac:dyDescent="0.25">
      <c r="A4" s="57"/>
      <c r="B4" s="56"/>
      <c r="C4" s="56"/>
      <c r="D4" s="56"/>
      <c r="E4" s="56"/>
      <c r="F4" s="56"/>
      <c r="G4" s="56"/>
      <c r="H4" s="11" t="s">
        <v>58</v>
      </c>
      <c r="I4" s="11" t="s">
        <v>60</v>
      </c>
      <c r="J4" s="11" t="s">
        <v>59</v>
      </c>
      <c r="K4" s="56"/>
      <c r="L4" s="56"/>
    </row>
    <row r="5" spans="1:12" ht="15.75" x14ac:dyDescent="0.25">
      <c r="A5" s="7" t="str">
        <f>'1'!A5</f>
        <v xml:space="preserve">Bar caddy condimentero 6 en 1 </v>
      </c>
      <c r="B5" s="10">
        <f>'22'!G5+'22'!L5</f>
        <v>0</v>
      </c>
      <c r="C5" s="9"/>
      <c r="D5" s="10">
        <f>B5+C5</f>
        <v>0</v>
      </c>
      <c r="E5" s="9"/>
      <c r="F5" s="6"/>
      <c r="G5" s="10">
        <f>D5-E5</f>
        <v>0</v>
      </c>
      <c r="H5" s="9"/>
      <c r="I5" s="9"/>
      <c r="J5" s="9"/>
      <c r="K5" s="10">
        <f>SUM(H5:J5)</f>
        <v>0</v>
      </c>
      <c r="L5" s="10">
        <f t="shared" ref="L5:L51" si="0">K5-G5</f>
        <v>0</v>
      </c>
    </row>
    <row r="6" spans="1:12" ht="15.75" x14ac:dyDescent="0.25">
      <c r="A6" s="7" t="str">
        <f>'1'!A6</f>
        <v>Botella/jugos con vertedor 1 lts</v>
      </c>
      <c r="B6" s="10">
        <f>'22'!G6+'22'!L6</f>
        <v>0</v>
      </c>
      <c r="C6" s="9"/>
      <c r="D6" s="10">
        <f t="shared" ref="D6:D51" si="1">B6+C6</f>
        <v>0</v>
      </c>
      <c r="E6" s="9"/>
      <c r="F6" s="6"/>
      <c r="G6" s="10">
        <f t="shared" ref="G6:G51" si="2">D6-E6</f>
        <v>0</v>
      </c>
      <c r="H6" s="9"/>
      <c r="I6" s="9"/>
      <c r="J6" s="9"/>
      <c r="K6" s="10">
        <f t="shared" ref="K6:K51" si="3">SUM(H6:J6)</f>
        <v>0</v>
      </c>
      <c r="L6" s="10">
        <f t="shared" si="0"/>
        <v>0</v>
      </c>
    </row>
    <row r="7" spans="1:12" ht="15.75" x14ac:dyDescent="0.25">
      <c r="A7" s="7" t="str">
        <f>'1'!A7</f>
        <v>Cepillo lavavasos triple</v>
      </c>
      <c r="B7" s="10">
        <f>'22'!G7+'22'!L7</f>
        <v>0</v>
      </c>
      <c r="C7" s="9"/>
      <c r="D7" s="10">
        <f t="shared" si="1"/>
        <v>0</v>
      </c>
      <c r="E7" s="9"/>
      <c r="F7" s="6"/>
      <c r="G7" s="10">
        <f t="shared" si="2"/>
        <v>0</v>
      </c>
      <c r="H7" s="9"/>
      <c r="I7" s="9"/>
      <c r="J7" s="9"/>
      <c r="K7" s="10">
        <f t="shared" si="3"/>
        <v>0</v>
      </c>
      <c r="L7" s="10">
        <f t="shared" si="0"/>
        <v>0</v>
      </c>
    </row>
    <row r="8" spans="1:12" ht="15.75" x14ac:dyDescent="0.25">
      <c r="A8" s="7" t="str">
        <f>'1'!A8</f>
        <v>Cocktelera grande 3 pzas 30 oz a. Inox</v>
      </c>
      <c r="B8" s="10">
        <f>'22'!G8+'22'!L8</f>
        <v>0</v>
      </c>
      <c r="C8" s="9"/>
      <c r="D8" s="10">
        <f t="shared" si="1"/>
        <v>0</v>
      </c>
      <c r="E8" s="9"/>
      <c r="F8" s="6"/>
      <c r="G8" s="10">
        <f t="shared" si="2"/>
        <v>0</v>
      </c>
      <c r="H8" s="9"/>
      <c r="I8" s="9"/>
      <c r="J8" s="9"/>
      <c r="K8" s="10">
        <f t="shared" si="3"/>
        <v>0</v>
      </c>
      <c r="L8" s="10">
        <f t="shared" si="0"/>
        <v>0</v>
      </c>
    </row>
    <row r="9" spans="1:12" ht="15.75" x14ac:dyDescent="0.25">
      <c r="A9" s="7" t="str">
        <f>'1'!A9</f>
        <v xml:space="preserve">Copa 2020 vino generoso mty 74 ml </v>
      </c>
      <c r="B9" s="10">
        <f>'22'!G9+'22'!L9</f>
        <v>0</v>
      </c>
      <c r="C9" s="9"/>
      <c r="D9" s="10">
        <f t="shared" si="1"/>
        <v>0</v>
      </c>
      <c r="E9" s="9"/>
      <c r="F9" s="6"/>
      <c r="G9" s="10">
        <f t="shared" si="2"/>
        <v>0</v>
      </c>
      <c r="H9" s="9"/>
      <c r="I9" s="9"/>
      <c r="J9" s="9"/>
      <c r="K9" s="10">
        <f t="shared" si="3"/>
        <v>0</v>
      </c>
      <c r="L9" s="10">
        <f t="shared" si="0"/>
        <v>0</v>
      </c>
    </row>
    <row r="10" spans="1:12" ht="15.75" x14ac:dyDescent="0.25">
      <c r="A10" s="7" t="str">
        <f>'1'!A10</f>
        <v>Copa 2025 agua mty 285 ml 9.5 oz</v>
      </c>
      <c r="B10" s="10">
        <f>'22'!G10+'22'!L10</f>
        <v>0</v>
      </c>
      <c r="C10" s="9"/>
      <c r="D10" s="10">
        <f t="shared" si="1"/>
        <v>0</v>
      </c>
      <c r="E10" s="9"/>
      <c r="F10" s="6"/>
      <c r="G10" s="10">
        <f t="shared" si="2"/>
        <v>0</v>
      </c>
      <c r="H10" s="9"/>
      <c r="I10" s="9"/>
      <c r="J10" s="9"/>
      <c r="K10" s="10">
        <f t="shared" si="3"/>
        <v>0</v>
      </c>
      <c r="L10" s="10">
        <f t="shared" si="0"/>
        <v>0</v>
      </c>
    </row>
    <row r="11" spans="1:12" ht="15.75" x14ac:dyDescent="0.25">
      <c r="A11" s="7" t="str">
        <f>'1'!A11</f>
        <v>Copa 22760 cocktail martini 5 oz excalibur</v>
      </c>
      <c r="B11" s="10">
        <f>'22'!G11+'22'!L11</f>
        <v>0</v>
      </c>
      <c r="C11" s="9"/>
      <c r="D11" s="10">
        <f t="shared" si="1"/>
        <v>0</v>
      </c>
      <c r="E11" s="9"/>
      <c r="F11" s="6"/>
      <c r="G11" s="10">
        <f t="shared" si="2"/>
        <v>0</v>
      </c>
      <c r="H11" s="9"/>
      <c r="I11" s="9"/>
      <c r="J11" s="9"/>
      <c r="K11" s="10">
        <f t="shared" si="3"/>
        <v>0</v>
      </c>
      <c r="L11" s="10">
        <f t="shared" si="0"/>
        <v>0</v>
      </c>
    </row>
    <row r="12" spans="1:12" ht="15.75" x14ac:dyDescent="0.25">
      <c r="A12" s="7" t="str">
        <f>'1'!A12</f>
        <v xml:space="preserve">Copa 23876 brandy 50 cl 17 oz. Vaporera </v>
      </c>
      <c r="B12" s="10">
        <f>'22'!G12+'22'!L12</f>
        <v>0</v>
      </c>
      <c r="C12" s="9"/>
      <c r="D12" s="10">
        <f t="shared" si="1"/>
        <v>0</v>
      </c>
      <c r="E12" s="9"/>
      <c r="F12" s="6"/>
      <c r="G12" s="10">
        <f t="shared" si="2"/>
        <v>0</v>
      </c>
      <c r="H12" s="9"/>
      <c r="I12" s="9"/>
      <c r="J12" s="9"/>
      <c r="K12" s="10">
        <f t="shared" si="3"/>
        <v>0</v>
      </c>
      <c r="L12" s="10">
        <f t="shared" si="0"/>
        <v>0</v>
      </c>
    </row>
    <row r="13" spans="1:12" ht="15.75" x14ac:dyDescent="0.25">
      <c r="A13" s="7" t="str">
        <f>'1'!A13</f>
        <v>Copa 2438 brandy mty 130 ml 4.5 oz</v>
      </c>
      <c r="B13" s="10">
        <f>'22'!G13+'22'!L13</f>
        <v>0</v>
      </c>
      <c r="C13" s="9"/>
      <c r="D13" s="10">
        <f t="shared" si="1"/>
        <v>0</v>
      </c>
      <c r="E13" s="9"/>
      <c r="F13" s="6"/>
      <c r="G13" s="10">
        <f t="shared" si="2"/>
        <v>0</v>
      </c>
      <c r="H13" s="9"/>
      <c r="I13" s="9"/>
      <c r="J13" s="9"/>
      <c r="K13" s="10">
        <f t="shared" si="3"/>
        <v>0</v>
      </c>
      <c r="L13" s="10">
        <f t="shared" si="0"/>
        <v>0</v>
      </c>
    </row>
    <row r="14" spans="1:12" ht="15.75" x14ac:dyDescent="0.25">
      <c r="A14" s="7" t="str">
        <f>'1'!A14</f>
        <v>Copa cerveza dortmund 13 oz.</v>
      </c>
      <c r="B14" s="10">
        <f>'22'!G14+'22'!L14</f>
        <v>0</v>
      </c>
      <c r="C14" s="9"/>
      <c r="D14" s="10">
        <f t="shared" si="1"/>
        <v>0</v>
      </c>
      <c r="E14" s="9"/>
      <c r="F14" s="6"/>
      <c r="G14" s="10">
        <f t="shared" si="2"/>
        <v>0</v>
      </c>
      <c r="H14" s="9"/>
      <c r="I14" s="9"/>
      <c r="J14" s="9"/>
      <c r="K14" s="10">
        <f t="shared" si="3"/>
        <v>0</v>
      </c>
      <c r="L14" s="10">
        <f t="shared" si="0"/>
        <v>0</v>
      </c>
    </row>
    <row r="15" spans="1:12" ht="15.75" x14ac:dyDescent="0.25">
      <c r="A15" s="7" t="str">
        <f>'1'!A15</f>
        <v>Copa cogñac degustacion 5 oz</v>
      </c>
      <c r="B15" s="10">
        <f>'22'!G15+'22'!L15</f>
        <v>0</v>
      </c>
      <c r="C15" s="9"/>
      <c r="D15" s="10">
        <f t="shared" si="1"/>
        <v>0</v>
      </c>
      <c r="E15" s="9"/>
      <c r="F15" s="6"/>
      <c r="G15" s="10">
        <f t="shared" si="2"/>
        <v>0</v>
      </c>
      <c r="H15" s="9"/>
      <c r="I15" s="9"/>
      <c r="J15" s="9"/>
      <c r="K15" s="10">
        <f t="shared" si="3"/>
        <v>0</v>
      </c>
      <c r="L15" s="10">
        <f t="shared" si="0"/>
        <v>0</v>
      </c>
    </row>
    <row r="16" spans="1:12" ht="15.75" x14ac:dyDescent="0.25">
      <c r="A16" s="7" t="str">
        <f>'1'!A16</f>
        <v>Copa margarita 12 oz.  Excalibur</v>
      </c>
      <c r="B16" s="10">
        <f>'22'!G16+'22'!L16</f>
        <v>0</v>
      </c>
      <c r="C16" s="9"/>
      <c r="D16" s="10">
        <f t="shared" si="1"/>
        <v>0</v>
      </c>
      <c r="E16" s="9"/>
      <c r="F16" s="6"/>
      <c r="G16" s="10">
        <f t="shared" si="2"/>
        <v>0</v>
      </c>
      <c r="H16" s="9"/>
      <c r="I16" s="9"/>
      <c r="J16" s="9"/>
      <c r="K16" s="10">
        <f t="shared" si="3"/>
        <v>0</v>
      </c>
      <c r="L16" s="10">
        <f t="shared" si="0"/>
        <v>0</v>
      </c>
    </row>
    <row r="17" spans="1:12" ht="15.75" x14ac:dyDescent="0.25">
      <c r="A17" s="7" t="str">
        <f>'1'!A17</f>
        <v>Copa vino blanco savoie  5 oz.</v>
      </c>
      <c r="B17" s="10">
        <f>'22'!G17+'22'!L17</f>
        <v>0</v>
      </c>
      <c r="C17" s="9"/>
      <c r="D17" s="10">
        <f t="shared" si="1"/>
        <v>0</v>
      </c>
      <c r="E17" s="9"/>
      <c r="F17" s="6"/>
      <c r="G17" s="10">
        <f t="shared" si="2"/>
        <v>0</v>
      </c>
      <c r="H17" s="9"/>
      <c r="I17" s="9"/>
      <c r="J17" s="9"/>
      <c r="K17" s="10">
        <f t="shared" si="3"/>
        <v>0</v>
      </c>
      <c r="L17" s="10">
        <f t="shared" si="0"/>
        <v>0</v>
      </c>
    </row>
    <row r="18" spans="1:12" ht="15.75" x14ac:dyDescent="0.25">
      <c r="A18" s="7" t="str">
        <f>'1'!A18</f>
        <v>Copa vino tinto savoie 8 oz.</v>
      </c>
      <c r="B18" s="10">
        <f>'22'!G18+'22'!L18</f>
        <v>0</v>
      </c>
      <c r="C18" s="9"/>
      <c r="D18" s="10">
        <f t="shared" si="1"/>
        <v>0</v>
      </c>
      <c r="E18" s="9"/>
      <c r="F18" s="6"/>
      <c r="G18" s="10">
        <f t="shared" si="2"/>
        <v>0</v>
      </c>
      <c r="H18" s="9"/>
      <c r="I18" s="9"/>
      <c r="J18" s="9"/>
      <c r="K18" s="10">
        <f t="shared" si="3"/>
        <v>0</v>
      </c>
      <c r="L18" s="10">
        <f t="shared" si="0"/>
        <v>0</v>
      </c>
    </row>
    <row r="19" spans="1:12" ht="15.75" x14ac:dyDescent="0.25">
      <c r="A19" s="7" t="str">
        <f>'1'!A19</f>
        <v>Cuchara para cantina a inox</v>
      </c>
      <c r="B19" s="10">
        <f>'22'!G19+'22'!L19</f>
        <v>0</v>
      </c>
      <c r="C19" s="9"/>
      <c r="D19" s="10">
        <f t="shared" si="1"/>
        <v>0</v>
      </c>
      <c r="E19" s="9"/>
      <c r="F19" s="6"/>
      <c r="G19" s="10">
        <f t="shared" si="2"/>
        <v>0</v>
      </c>
      <c r="H19" s="9"/>
      <c r="I19" s="9"/>
      <c r="J19" s="9"/>
      <c r="K19" s="10">
        <f t="shared" si="3"/>
        <v>0</v>
      </c>
      <c r="L19" s="10">
        <f t="shared" si="0"/>
        <v>0</v>
      </c>
    </row>
    <row r="20" spans="1:12" ht="15.75" x14ac:dyDescent="0.25">
      <c r="A20" s="7" t="str">
        <f>'1'!A20</f>
        <v>Cucharon para hielo 24.1 cms a inox</v>
      </c>
      <c r="B20" s="10">
        <f>'22'!G20+'22'!L20</f>
        <v>0</v>
      </c>
      <c r="C20" s="9"/>
      <c r="D20" s="10">
        <f t="shared" si="1"/>
        <v>0</v>
      </c>
      <c r="E20" s="9"/>
      <c r="F20" s="6"/>
      <c r="G20" s="10">
        <f t="shared" si="2"/>
        <v>0</v>
      </c>
      <c r="H20" s="9"/>
      <c r="I20" s="9"/>
      <c r="J20" s="9"/>
      <c r="K20" s="10">
        <f t="shared" si="3"/>
        <v>0</v>
      </c>
      <c r="L20" s="10">
        <f t="shared" si="0"/>
        <v>0</v>
      </c>
    </row>
    <row r="21" spans="1:12" ht="15.75" x14ac:dyDescent="0.25">
      <c r="A21" s="7" t="str">
        <f>'1'!A21</f>
        <v xml:space="preserve">Cuchillo chef 8" </v>
      </c>
      <c r="B21" s="10">
        <f>'22'!G21+'22'!L21</f>
        <v>0</v>
      </c>
      <c r="C21" s="9"/>
      <c r="D21" s="10">
        <f t="shared" si="1"/>
        <v>0</v>
      </c>
      <c r="E21" s="9"/>
      <c r="F21" s="6"/>
      <c r="G21" s="10">
        <f t="shared" si="2"/>
        <v>0</v>
      </c>
      <c r="H21" s="9"/>
      <c r="I21" s="9"/>
      <c r="J21" s="9"/>
      <c r="K21" s="10">
        <f t="shared" si="3"/>
        <v>0</v>
      </c>
      <c r="L21" s="10">
        <f t="shared" si="0"/>
        <v>0</v>
      </c>
    </row>
    <row r="22" spans="1:12" ht="15.75" x14ac:dyDescent="0.25">
      <c r="A22" s="7" t="str">
        <f>'1'!A22</f>
        <v>Cuchillo mondador 4"</v>
      </c>
      <c r="B22" s="10">
        <f>'22'!G22+'22'!L22</f>
        <v>0</v>
      </c>
      <c r="C22" s="9"/>
      <c r="D22" s="10">
        <f t="shared" si="1"/>
        <v>0</v>
      </c>
      <c r="E22" s="9"/>
      <c r="F22" s="6"/>
      <c r="G22" s="10">
        <f t="shared" si="2"/>
        <v>0</v>
      </c>
      <c r="H22" s="9"/>
      <c r="I22" s="9"/>
      <c r="J22" s="9"/>
      <c r="K22" s="10">
        <f t="shared" si="3"/>
        <v>0</v>
      </c>
      <c r="L22" s="10">
        <f t="shared" si="0"/>
        <v>0</v>
      </c>
    </row>
    <row r="23" spans="1:12" ht="15.75" x14ac:dyDescent="0.25">
      <c r="A23" s="7" t="str">
        <f>'1'!A23</f>
        <v>Charola antiderrapante 44x59 cms.</v>
      </c>
      <c r="B23" s="10">
        <f>'22'!G23+'22'!L23</f>
        <v>0</v>
      </c>
      <c r="C23" s="9"/>
      <c r="D23" s="10">
        <f t="shared" si="1"/>
        <v>0</v>
      </c>
      <c r="E23" s="9"/>
      <c r="F23" s="6"/>
      <c r="G23" s="10">
        <f t="shared" si="2"/>
        <v>0</v>
      </c>
      <c r="H23" s="9"/>
      <c r="I23" s="9"/>
      <c r="J23" s="9"/>
      <c r="K23" s="10">
        <f t="shared" si="3"/>
        <v>0</v>
      </c>
      <c r="L23" s="10">
        <f t="shared" si="0"/>
        <v>0</v>
      </c>
    </row>
    <row r="24" spans="1:12" ht="15.75" x14ac:dyDescent="0.25">
      <c r="A24" s="7" t="str">
        <f>'1'!A24</f>
        <v>Charola redonda antiderrapante 40 cms</v>
      </c>
      <c r="B24" s="10">
        <f>'22'!G24+'22'!L24</f>
        <v>0</v>
      </c>
      <c r="C24" s="9"/>
      <c r="D24" s="10">
        <f t="shared" si="1"/>
        <v>0</v>
      </c>
      <c r="E24" s="9"/>
      <c r="F24" s="6"/>
      <c r="G24" s="10">
        <f t="shared" si="2"/>
        <v>0</v>
      </c>
      <c r="H24" s="9"/>
      <c r="I24" s="9"/>
      <c r="J24" s="9"/>
      <c r="K24" s="10">
        <f t="shared" si="3"/>
        <v>0</v>
      </c>
      <c r="L24" s="10">
        <f t="shared" si="0"/>
        <v>0</v>
      </c>
    </row>
    <row r="25" spans="1:12" ht="15.75" x14ac:dyDescent="0.25">
      <c r="A25" s="7" t="str">
        <f>'1'!A25</f>
        <v>Dispensador plastico transparente de 12 oz..</v>
      </c>
      <c r="B25" s="10">
        <f>'22'!G25+'22'!L25</f>
        <v>0</v>
      </c>
      <c r="C25" s="9"/>
      <c r="D25" s="10">
        <f t="shared" si="1"/>
        <v>0</v>
      </c>
      <c r="E25" s="9"/>
      <c r="F25" s="6"/>
      <c r="G25" s="10">
        <f t="shared" si="2"/>
        <v>0</v>
      </c>
      <c r="H25" s="9"/>
      <c r="I25" s="9"/>
      <c r="J25" s="9"/>
      <c r="K25" s="10">
        <f t="shared" si="3"/>
        <v>0</v>
      </c>
      <c r="L25" s="10">
        <f t="shared" si="0"/>
        <v>0</v>
      </c>
    </row>
    <row r="26" spans="1:12" ht="15.75" x14ac:dyDescent="0.25">
      <c r="A26" s="7" t="str">
        <f>'1'!A26</f>
        <v>Drenador de plastico para bar</v>
      </c>
      <c r="B26" s="10">
        <f>'22'!G26+'22'!L26</f>
        <v>0</v>
      </c>
      <c r="C26" s="9"/>
      <c r="D26" s="10">
        <f t="shared" si="1"/>
        <v>0</v>
      </c>
      <c r="E26" s="9"/>
      <c r="F26" s="6"/>
      <c r="G26" s="10">
        <f t="shared" si="2"/>
        <v>0</v>
      </c>
      <c r="H26" s="9"/>
      <c r="I26" s="9"/>
      <c r="J26" s="9"/>
      <c r="K26" s="10">
        <f t="shared" si="3"/>
        <v>0</v>
      </c>
      <c r="L26" s="10">
        <f t="shared" si="0"/>
        <v>0</v>
      </c>
    </row>
    <row r="27" spans="1:12" ht="15.75" x14ac:dyDescent="0.25">
      <c r="A27" s="7" t="str">
        <f>'1'!A27</f>
        <v>Escarchador para margaritas</v>
      </c>
      <c r="B27" s="10">
        <f>'22'!G27+'22'!L27</f>
        <v>0</v>
      </c>
      <c r="C27" s="9"/>
      <c r="D27" s="10">
        <f t="shared" si="1"/>
        <v>0</v>
      </c>
      <c r="E27" s="9"/>
      <c r="F27" s="6"/>
      <c r="G27" s="10">
        <f t="shared" si="2"/>
        <v>0</v>
      </c>
      <c r="H27" s="9"/>
      <c r="I27" s="9"/>
      <c r="J27" s="9"/>
      <c r="K27" s="10">
        <f t="shared" si="3"/>
        <v>0</v>
      </c>
      <c r="L27" s="10">
        <f t="shared" si="0"/>
        <v>0</v>
      </c>
    </row>
    <row r="28" spans="1:12" ht="15.75" x14ac:dyDescent="0.25">
      <c r="A28" s="7" t="str">
        <f>'1'!A28</f>
        <v>Esponja para escarchador</v>
      </c>
      <c r="B28" s="10">
        <f>'22'!G28+'22'!L28</f>
        <v>0</v>
      </c>
      <c r="C28" s="9"/>
      <c r="D28" s="10">
        <f t="shared" si="1"/>
        <v>0</v>
      </c>
      <c r="E28" s="9"/>
      <c r="F28" s="6"/>
      <c r="G28" s="10">
        <f t="shared" si="2"/>
        <v>0</v>
      </c>
      <c r="H28" s="9"/>
      <c r="I28" s="9"/>
      <c r="J28" s="9"/>
      <c r="K28" s="10">
        <f t="shared" si="3"/>
        <v>0</v>
      </c>
      <c r="L28" s="10">
        <f t="shared" si="0"/>
        <v>0</v>
      </c>
    </row>
    <row r="29" spans="1:12" ht="15.75" x14ac:dyDescent="0.25">
      <c r="A29" s="7" t="str">
        <f>'1'!A29</f>
        <v>Exprimidor naranjas mediano</v>
      </c>
      <c r="B29" s="10">
        <f>'22'!G29+'22'!L29</f>
        <v>0</v>
      </c>
      <c r="C29" s="9"/>
      <c r="D29" s="10">
        <f t="shared" si="1"/>
        <v>0</v>
      </c>
      <c r="E29" s="9"/>
      <c r="F29" s="6"/>
      <c r="G29" s="10">
        <f t="shared" si="2"/>
        <v>0</v>
      </c>
      <c r="H29" s="9"/>
      <c r="I29" s="9"/>
      <c r="J29" s="9"/>
      <c r="K29" s="10">
        <f t="shared" si="3"/>
        <v>0</v>
      </c>
      <c r="L29" s="10">
        <f t="shared" si="0"/>
        <v>0</v>
      </c>
    </row>
    <row r="30" spans="1:12" ht="15.75" x14ac:dyDescent="0.25">
      <c r="A30" s="7" t="str">
        <f>'1'!A30</f>
        <v>Jarra 3807 vallarta 2.25 lts 76 oz</v>
      </c>
      <c r="B30" s="10">
        <f>'22'!G30+'22'!L30</f>
        <v>0</v>
      </c>
      <c r="C30" s="9"/>
      <c r="D30" s="10">
        <f t="shared" si="1"/>
        <v>0</v>
      </c>
      <c r="E30" s="9"/>
      <c r="F30" s="6"/>
      <c r="G30" s="10">
        <f t="shared" si="2"/>
        <v>0</v>
      </c>
      <c r="H30" s="9"/>
      <c r="I30" s="9"/>
      <c r="J30" s="9"/>
      <c r="K30" s="10">
        <f t="shared" si="3"/>
        <v>0</v>
      </c>
      <c r="L30" s="10">
        <f t="shared" si="0"/>
        <v>0</v>
      </c>
    </row>
    <row r="31" spans="1:12" ht="15.75" x14ac:dyDescent="0.25">
      <c r="A31" s="7" t="str">
        <f>'1'!A31</f>
        <v>Jarra 3808 orinoco 1.15 lts 39 oz</v>
      </c>
      <c r="B31" s="10">
        <f>'22'!G31+'22'!L31</f>
        <v>0</v>
      </c>
      <c r="C31" s="9"/>
      <c r="D31" s="10">
        <f t="shared" si="1"/>
        <v>0</v>
      </c>
      <c r="E31" s="9"/>
      <c r="F31" s="6"/>
      <c r="G31" s="10">
        <f t="shared" si="2"/>
        <v>0</v>
      </c>
      <c r="H31" s="9"/>
      <c r="I31" s="9"/>
      <c r="J31" s="9"/>
      <c r="K31" s="10">
        <f t="shared" si="3"/>
        <v>0</v>
      </c>
      <c r="L31" s="10">
        <f t="shared" si="0"/>
        <v>0</v>
      </c>
    </row>
    <row r="32" spans="1:12" ht="15.75" x14ac:dyDescent="0.25">
      <c r="A32" s="7" t="str">
        <f>'1'!A32</f>
        <v>Jigger 1x2 Oz  A. Inox</v>
      </c>
      <c r="B32" s="10">
        <f>'22'!G32+'22'!L32</f>
        <v>0</v>
      </c>
      <c r="C32" s="9"/>
      <c r="D32" s="10">
        <f t="shared" si="1"/>
        <v>0</v>
      </c>
      <c r="E32" s="9"/>
      <c r="F32" s="6"/>
      <c r="G32" s="10">
        <f t="shared" si="2"/>
        <v>0</v>
      </c>
      <c r="H32" s="9"/>
      <c r="I32" s="9"/>
      <c r="J32" s="9"/>
      <c r="K32" s="10">
        <f t="shared" si="3"/>
        <v>0</v>
      </c>
      <c r="L32" s="10">
        <f t="shared" si="0"/>
        <v>0</v>
      </c>
    </row>
    <row r="33" spans="1:12" ht="15.75" x14ac:dyDescent="0.25">
      <c r="A33" s="7" t="str">
        <f>'1'!A33</f>
        <v>Organizador servilletas y popotes</v>
      </c>
      <c r="B33" s="10">
        <f>'22'!G33+'22'!L33</f>
        <v>0</v>
      </c>
      <c r="C33" s="9"/>
      <c r="D33" s="10">
        <f t="shared" si="1"/>
        <v>0</v>
      </c>
      <c r="E33" s="9"/>
      <c r="F33" s="6"/>
      <c r="G33" s="10">
        <f t="shared" si="2"/>
        <v>0</v>
      </c>
      <c r="H33" s="9"/>
      <c r="I33" s="9"/>
      <c r="J33" s="9"/>
      <c r="K33" s="10">
        <f t="shared" si="3"/>
        <v>0</v>
      </c>
      <c r="L33" s="10">
        <f t="shared" si="0"/>
        <v>0</v>
      </c>
    </row>
    <row r="34" spans="1:12" ht="15.75" x14ac:dyDescent="0.25">
      <c r="A34" s="7" t="str">
        <f>'1'!A34</f>
        <v>Picahielo 6 puntas</v>
      </c>
      <c r="B34" s="10">
        <f>'22'!G34+'22'!L34</f>
        <v>0</v>
      </c>
      <c r="C34" s="9"/>
      <c r="D34" s="10">
        <f t="shared" si="1"/>
        <v>0</v>
      </c>
      <c r="E34" s="9"/>
      <c r="F34" s="6"/>
      <c r="G34" s="10">
        <f t="shared" si="2"/>
        <v>0</v>
      </c>
      <c r="H34" s="9"/>
      <c r="I34" s="9"/>
      <c r="J34" s="9"/>
      <c r="K34" s="10">
        <f t="shared" si="3"/>
        <v>0</v>
      </c>
      <c r="L34" s="10">
        <f t="shared" si="0"/>
        <v>0</v>
      </c>
    </row>
    <row r="35" spans="1:12" ht="15.75" x14ac:dyDescent="0.25">
      <c r="A35" s="7" t="str">
        <f>'1'!A35</f>
        <v>Rollo malla/bar table</v>
      </c>
      <c r="B35" s="10">
        <f>'22'!G35+'22'!L35</f>
        <v>0</v>
      </c>
      <c r="C35" s="9"/>
      <c r="D35" s="10">
        <f t="shared" si="1"/>
        <v>0</v>
      </c>
      <c r="E35" s="9"/>
      <c r="F35" s="6"/>
      <c r="G35" s="10">
        <f t="shared" si="2"/>
        <v>0</v>
      </c>
      <c r="H35" s="9"/>
      <c r="I35" s="9"/>
      <c r="J35" s="9"/>
      <c r="K35" s="10">
        <f t="shared" si="3"/>
        <v>0</v>
      </c>
      <c r="L35" s="10">
        <f t="shared" si="0"/>
        <v>0</v>
      </c>
    </row>
    <row r="36" spans="1:12" ht="15.75" x14ac:dyDescent="0.25">
      <c r="A36" s="7" t="str">
        <f>'1'!A36</f>
        <v>Sacacorchos 2 manos</v>
      </c>
      <c r="B36" s="10">
        <f>'22'!G36+'22'!L36</f>
        <v>0</v>
      </c>
      <c r="C36" s="9"/>
      <c r="D36" s="10">
        <f t="shared" si="1"/>
        <v>0</v>
      </c>
      <c r="E36" s="9"/>
      <c r="F36" s="6"/>
      <c r="G36" s="10">
        <f t="shared" si="2"/>
        <v>0</v>
      </c>
      <c r="H36" s="9"/>
      <c r="I36" s="9"/>
      <c r="J36" s="9"/>
      <c r="K36" s="10">
        <f t="shared" si="3"/>
        <v>0</v>
      </c>
      <c r="L36" s="10">
        <f t="shared" si="0"/>
        <v>0</v>
      </c>
    </row>
    <row r="37" spans="1:12" ht="15.75" x14ac:dyDescent="0.25">
      <c r="A37" s="7" t="str">
        <f>'1'!A37</f>
        <v>Tabla picar de plástico 1x30x50 Blanco</v>
      </c>
      <c r="B37" s="10">
        <f>'22'!G37+'22'!L37</f>
        <v>0</v>
      </c>
      <c r="C37" s="9"/>
      <c r="D37" s="10">
        <f t="shared" si="1"/>
        <v>0</v>
      </c>
      <c r="E37" s="9"/>
      <c r="F37" s="6"/>
      <c r="G37" s="10">
        <f t="shared" si="2"/>
        <v>0</v>
      </c>
      <c r="H37" s="9"/>
      <c r="I37" s="9"/>
      <c r="J37" s="9"/>
      <c r="K37" s="10">
        <f t="shared" si="3"/>
        <v>0</v>
      </c>
      <c r="L37" s="10">
        <f t="shared" si="0"/>
        <v>0</v>
      </c>
    </row>
    <row r="38" spans="1:12" ht="15.75" x14ac:dyDescent="0.25">
      <c r="A38" s="7" t="str">
        <f>'1'!A38</f>
        <v>Tarro 5689 cervecero morgan 450 ml 15 oz.</v>
      </c>
      <c r="B38" s="10">
        <f>'22'!G38+'22'!L38</f>
        <v>0</v>
      </c>
      <c r="C38" s="9"/>
      <c r="D38" s="10">
        <f t="shared" si="1"/>
        <v>0</v>
      </c>
      <c r="E38" s="9"/>
      <c r="F38" s="6"/>
      <c r="G38" s="10">
        <f t="shared" si="2"/>
        <v>0</v>
      </c>
      <c r="H38" s="9"/>
      <c r="I38" s="9"/>
      <c r="J38" s="9"/>
      <c r="K38" s="10">
        <f t="shared" si="3"/>
        <v>0</v>
      </c>
      <c r="L38" s="10">
        <f t="shared" si="0"/>
        <v>0</v>
      </c>
    </row>
    <row r="39" spans="1:12" ht="15.75" x14ac:dyDescent="0.25">
      <c r="A39" s="7" t="str">
        <f>'1'!A39</f>
        <v>Tijera portacharola cromada</v>
      </c>
      <c r="B39" s="10">
        <f>'22'!G39+'22'!L39</f>
        <v>0</v>
      </c>
      <c r="C39" s="9"/>
      <c r="D39" s="10">
        <f t="shared" si="1"/>
        <v>0</v>
      </c>
      <c r="E39" s="9"/>
      <c r="F39" s="6"/>
      <c r="G39" s="10">
        <f t="shared" si="2"/>
        <v>0</v>
      </c>
      <c r="H39" s="9"/>
      <c r="I39" s="9"/>
      <c r="J39" s="9"/>
      <c r="K39" s="10">
        <f t="shared" si="3"/>
        <v>0</v>
      </c>
      <c r="L39" s="10">
        <f t="shared" si="0"/>
        <v>0</v>
      </c>
    </row>
    <row r="40" spans="1:12" ht="15.75" x14ac:dyDescent="0.25">
      <c r="A40" s="7" t="str">
        <f>'1'!A40</f>
        <v>Vaso 0972 tequilero 44 ml 1.5 oz</v>
      </c>
      <c r="B40" s="10">
        <f>'22'!G40+'22'!L40</f>
        <v>0</v>
      </c>
      <c r="C40" s="9"/>
      <c r="D40" s="10">
        <f t="shared" si="1"/>
        <v>0</v>
      </c>
      <c r="E40" s="9"/>
      <c r="F40" s="6"/>
      <c r="G40" s="10">
        <f t="shared" si="2"/>
        <v>0</v>
      </c>
      <c r="H40" s="9"/>
      <c r="I40" s="9"/>
      <c r="J40" s="9"/>
      <c r="K40" s="10">
        <f t="shared" si="3"/>
        <v>0</v>
      </c>
      <c r="L40" s="10">
        <f t="shared" si="0"/>
        <v>0</v>
      </c>
    </row>
    <row r="41" spans="1:12" ht="15.75" x14ac:dyDescent="0.25">
      <c r="A41" s="7" t="str">
        <f>'1'!A41</f>
        <v>Vaso 40367 cheiser 5.25 oz. Islande (97 9577a) 5.75</v>
      </c>
      <c r="B41" s="10">
        <f>'22'!G41+'22'!L41</f>
        <v>0</v>
      </c>
      <c r="C41" s="9"/>
      <c r="D41" s="10">
        <f t="shared" si="1"/>
        <v>0</v>
      </c>
      <c r="E41" s="9"/>
      <c r="F41" s="6"/>
      <c r="G41" s="10">
        <f t="shared" si="2"/>
        <v>0</v>
      </c>
      <c r="H41" s="9"/>
      <c r="I41" s="9"/>
      <c r="J41" s="9"/>
      <c r="K41" s="10">
        <f t="shared" si="3"/>
        <v>0</v>
      </c>
      <c r="L41" s="10">
        <f t="shared" si="0"/>
        <v>0</v>
      </c>
    </row>
    <row r="42" spans="1:12" ht="15.75" x14ac:dyDescent="0.25">
      <c r="A42" s="7" t="str">
        <f>'1'!A42</f>
        <v>Vaso 50774 old fashion 6 oz. Princesa</v>
      </c>
      <c r="B42" s="10">
        <f>'22'!G42+'22'!L42</f>
        <v>0</v>
      </c>
      <c r="C42" s="9"/>
      <c r="D42" s="10">
        <f t="shared" si="1"/>
        <v>0</v>
      </c>
      <c r="E42" s="9"/>
      <c r="F42" s="6"/>
      <c r="G42" s="10">
        <f t="shared" si="2"/>
        <v>0</v>
      </c>
      <c r="H42" s="9"/>
      <c r="I42" s="9"/>
      <c r="J42" s="9"/>
      <c r="K42" s="10">
        <f t="shared" si="3"/>
        <v>0</v>
      </c>
      <c r="L42" s="10">
        <f t="shared" si="0"/>
        <v>0</v>
      </c>
    </row>
    <row r="43" spans="1:12" ht="15.75" x14ac:dyDescent="0.25">
      <c r="A43" s="7" t="str">
        <f>'1'!A43</f>
        <v>Vaso 6404 h.b.f.g 350 ml. 11.8 oz.</v>
      </c>
      <c r="B43" s="10">
        <f>'22'!G43+'22'!L43</f>
        <v>0</v>
      </c>
      <c r="C43" s="9"/>
      <c r="D43" s="10">
        <f t="shared" si="1"/>
        <v>0</v>
      </c>
      <c r="E43" s="9"/>
      <c r="F43" s="6"/>
      <c r="G43" s="10">
        <f t="shared" si="2"/>
        <v>0</v>
      </c>
      <c r="H43" s="9"/>
      <c r="I43" s="9"/>
      <c r="J43" s="9"/>
      <c r="K43" s="10">
        <f t="shared" si="3"/>
        <v>0</v>
      </c>
      <c r="L43" s="10">
        <f t="shared" si="0"/>
        <v>0</v>
      </c>
    </row>
    <row r="44" spans="1:12" ht="15.75" x14ac:dyDescent="0.25">
      <c r="A44" s="7" t="str">
        <f>'1'!A44</f>
        <v>Vaso 6621 high ball 350 ml 11.8 oz</v>
      </c>
      <c r="B44" s="10">
        <f>'22'!G44+'22'!L44</f>
        <v>0</v>
      </c>
      <c r="C44" s="9"/>
      <c r="D44" s="10">
        <f t="shared" si="1"/>
        <v>0</v>
      </c>
      <c r="E44" s="9"/>
      <c r="F44" s="6"/>
      <c r="G44" s="10">
        <f t="shared" si="2"/>
        <v>0</v>
      </c>
      <c r="H44" s="9"/>
      <c r="I44" s="9"/>
      <c r="J44" s="9"/>
      <c r="K44" s="10">
        <f t="shared" si="3"/>
        <v>0</v>
      </c>
      <c r="L44" s="10">
        <f t="shared" si="0"/>
        <v>0</v>
      </c>
    </row>
    <row r="45" spans="1:12" ht="15.75" x14ac:dyDescent="0.25">
      <c r="A45" s="7" t="str">
        <f>'1'!A45</f>
        <v>Vaso 6624 agua fg 300 ml 10.2 oz</v>
      </c>
      <c r="B45" s="10">
        <f>'22'!G45+'22'!L45</f>
        <v>0</v>
      </c>
      <c r="C45" s="9"/>
      <c r="D45" s="10">
        <f t="shared" si="1"/>
        <v>0</v>
      </c>
      <c r="E45" s="9"/>
      <c r="F45" s="6"/>
      <c r="G45" s="10">
        <f t="shared" si="2"/>
        <v>0</v>
      </c>
      <c r="H45" s="9"/>
      <c r="I45" s="9"/>
      <c r="J45" s="9"/>
      <c r="K45" s="10">
        <f t="shared" si="3"/>
        <v>0</v>
      </c>
      <c r="L45" s="10">
        <f t="shared" si="0"/>
        <v>0</v>
      </c>
    </row>
    <row r="46" spans="1:12" ht="15.75" x14ac:dyDescent="0.25">
      <c r="A46" s="7" t="str">
        <f>'1'!A46</f>
        <v>Vaso 6714 dof fashion 325 ml 11 oz</v>
      </c>
      <c r="B46" s="10">
        <f>'22'!G46+'22'!L46</f>
        <v>0</v>
      </c>
      <c r="C46" s="9"/>
      <c r="D46" s="10">
        <f t="shared" si="1"/>
        <v>0</v>
      </c>
      <c r="E46" s="9"/>
      <c r="F46" s="6"/>
      <c r="G46" s="10">
        <f t="shared" si="2"/>
        <v>0</v>
      </c>
      <c r="H46" s="9"/>
      <c r="I46" s="9"/>
      <c r="J46" s="9"/>
      <c r="K46" s="10">
        <f t="shared" si="3"/>
        <v>0</v>
      </c>
      <c r="L46" s="10">
        <f t="shared" si="0"/>
        <v>0</v>
      </c>
    </row>
    <row r="47" spans="1:12" ht="15.75" x14ac:dyDescent="0.25">
      <c r="A47" s="7">
        <f>'1'!A47</f>
        <v>0</v>
      </c>
      <c r="B47" s="10">
        <f>'22'!G47+'22'!L47</f>
        <v>0</v>
      </c>
      <c r="C47" s="9"/>
      <c r="D47" s="10">
        <f t="shared" si="1"/>
        <v>0</v>
      </c>
      <c r="E47" s="9"/>
      <c r="F47" s="6"/>
      <c r="G47" s="10">
        <f t="shared" si="2"/>
        <v>0</v>
      </c>
      <c r="H47" s="9"/>
      <c r="I47" s="9"/>
      <c r="J47" s="9"/>
      <c r="K47" s="10">
        <f t="shared" si="3"/>
        <v>0</v>
      </c>
      <c r="L47" s="10">
        <f t="shared" si="0"/>
        <v>0</v>
      </c>
    </row>
    <row r="48" spans="1:12" ht="15.75" x14ac:dyDescent="0.25">
      <c r="A48" s="7">
        <f>'1'!A48</f>
        <v>0</v>
      </c>
      <c r="B48" s="10">
        <f>'22'!G48+'22'!L48</f>
        <v>0</v>
      </c>
      <c r="C48" s="9"/>
      <c r="D48" s="10">
        <f t="shared" si="1"/>
        <v>0</v>
      </c>
      <c r="E48" s="9"/>
      <c r="F48" s="6"/>
      <c r="G48" s="10">
        <f t="shared" si="2"/>
        <v>0</v>
      </c>
      <c r="H48" s="9"/>
      <c r="I48" s="9"/>
      <c r="J48" s="9"/>
      <c r="K48" s="10">
        <f t="shared" si="3"/>
        <v>0</v>
      </c>
      <c r="L48" s="10">
        <f t="shared" si="0"/>
        <v>0</v>
      </c>
    </row>
    <row r="49" spans="1:12" ht="15.75" x14ac:dyDescent="0.25">
      <c r="A49" s="7">
        <f>'1'!A49</f>
        <v>0</v>
      </c>
      <c r="B49" s="10">
        <f>'22'!G49+'22'!L49</f>
        <v>0</v>
      </c>
      <c r="C49" s="9"/>
      <c r="D49" s="10">
        <f t="shared" si="1"/>
        <v>0</v>
      </c>
      <c r="E49" s="9"/>
      <c r="F49" s="6"/>
      <c r="G49" s="10">
        <f t="shared" si="2"/>
        <v>0</v>
      </c>
      <c r="H49" s="9"/>
      <c r="I49" s="9"/>
      <c r="J49" s="9"/>
      <c r="K49" s="10">
        <f t="shared" si="3"/>
        <v>0</v>
      </c>
      <c r="L49" s="10">
        <f t="shared" si="0"/>
        <v>0</v>
      </c>
    </row>
    <row r="50" spans="1:12" ht="15.75" x14ac:dyDescent="0.25">
      <c r="A50" s="7">
        <f>'1'!A50</f>
        <v>0</v>
      </c>
      <c r="B50" s="10">
        <f>'22'!G50+'22'!L50</f>
        <v>0</v>
      </c>
      <c r="C50" s="9"/>
      <c r="D50" s="10">
        <f t="shared" si="1"/>
        <v>0</v>
      </c>
      <c r="E50" s="9"/>
      <c r="F50" s="6"/>
      <c r="G50" s="10">
        <f t="shared" si="2"/>
        <v>0</v>
      </c>
      <c r="H50" s="9"/>
      <c r="I50" s="9"/>
      <c r="J50" s="9"/>
      <c r="K50" s="10">
        <f t="shared" si="3"/>
        <v>0</v>
      </c>
      <c r="L50" s="10">
        <f t="shared" si="0"/>
        <v>0</v>
      </c>
    </row>
    <row r="51" spans="1:12" ht="15.75" x14ac:dyDescent="0.25">
      <c r="A51" s="7">
        <f>'1'!A51</f>
        <v>0</v>
      </c>
      <c r="B51" s="10">
        <f>'22'!G51+'22'!L51</f>
        <v>0</v>
      </c>
      <c r="C51" s="9"/>
      <c r="D51" s="10">
        <f t="shared" si="1"/>
        <v>0</v>
      </c>
      <c r="E51" s="9"/>
      <c r="F51" s="6"/>
      <c r="G51" s="10">
        <f t="shared" si="2"/>
        <v>0</v>
      </c>
      <c r="H51" s="9"/>
      <c r="I51" s="9"/>
      <c r="J51" s="9"/>
      <c r="K51" s="10">
        <f t="shared" si="3"/>
        <v>0</v>
      </c>
      <c r="L51" s="10">
        <f t="shared" si="0"/>
        <v>0</v>
      </c>
    </row>
  </sheetData>
  <sheetProtection password="CEE1" sheet="1" objects="1" scenarios="1"/>
  <mergeCells count="12">
    <mergeCell ref="K3:K4"/>
    <mergeCell ref="L3:L4"/>
    <mergeCell ref="A1:L1"/>
    <mergeCell ref="B2:F2"/>
    <mergeCell ref="A3:A4"/>
    <mergeCell ref="B3:B4"/>
    <mergeCell ref="C3:C4"/>
    <mergeCell ref="D3:D4"/>
    <mergeCell ref="E3:E4"/>
    <mergeCell ref="F3:F4"/>
    <mergeCell ref="G3:G4"/>
    <mergeCell ref="H3:J3"/>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workbookViewId="0">
      <pane ySplit="4" topLeftCell="A5" activePane="bottomLeft" state="frozen"/>
      <selection activeCell="L2" sqref="L2"/>
      <selection pane="bottomLeft" activeCell="B36" sqref="B36"/>
    </sheetView>
  </sheetViews>
  <sheetFormatPr defaultColWidth="11.42578125" defaultRowHeight="15" x14ac:dyDescent="0.25"/>
  <cols>
    <col min="1" max="1" width="50.28515625" bestFit="1" customWidth="1"/>
    <col min="2" max="2" width="13.28515625" bestFit="1" customWidth="1"/>
    <col min="3" max="3" width="10.42578125" bestFit="1" customWidth="1"/>
    <col min="4" max="4" width="12.28515625" bestFit="1" customWidth="1"/>
    <col min="5" max="5" width="9.42578125" bestFit="1" customWidth="1"/>
    <col min="6" max="6" width="16.140625" customWidth="1"/>
    <col min="7" max="7" width="12.28515625" bestFit="1" customWidth="1"/>
    <col min="8" max="10" width="12.7109375" customWidth="1"/>
    <col min="11" max="11" width="13.28515625" bestFit="1" customWidth="1"/>
    <col min="12" max="12" width="12.140625" bestFit="1" customWidth="1"/>
  </cols>
  <sheetData>
    <row r="1" spans="1:12" ht="26.25" x14ac:dyDescent="0.4">
      <c r="A1" s="52" t="s">
        <v>10</v>
      </c>
      <c r="B1" s="53"/>
      <c r="C1" s="53"/>
      <c r="D1" s="53"/>
      <c r="E1" s="53"/>
      <c r="F1" s="53"/>
      <c r="G1" s="53"/>
      <c r="H1" s="53"/>
      <c r="I1" s="53"/>
      <c r="J1" s="53"/>
      <c r="K1" s="53"/>
      <c r="L1" s="54"/>
    </row>
    <row r="2" spans="1:12" ht="21" x14ac:dyDescent="0.35">
      <c r="A2" s="1" t="s">
        <v>6</v>
      </c>
      <c r="B2" s="58" t="str">
        <f>'1'!B2:F2</f>
        <v>Cinépolis VIP Multiplaza Pacific</v>
      </c>
      <c r="C2" s="58"/>
      <c r="D2" s="58"/>
      <c r="E2" s="58"/>
      <c r="F2" s="58"/>
      <c r="G2" s="2"/>
      <c r="H2" s="2" t="s">
        <v>11</v>
      </c>
      <c r="I2" s="4">
        <f>'1'!I2</f>
        <v>2015</v>
      </c>
      <c r="J2" s="2"/>
      <c r="K2" s="2" t="s">
        <v>7</v>
      </c>
      <c r="L2" s="3">
        <f>'23'!L2+1</f>
        <v>24</v>
      </c>
    </row>
    <row r="3" spans="1:12" ht="15.75" x14ac:dyDescent="0.25">
      <c r="A3" s="57" t="s">
        <v>9</v>
      </c>
      <c r="B3" s="56" t="s">
        <v>0</v>
      </c>
      <c r="C3" s="56" t="s">
        <v>1</v>
      </c>
      <c r="D3" s="56" t="s">
        <v>2</v>
      </c>
      <c r="E3" s="56" t="s">
        <v>3</v>
      </c>
      <c r="F3" s="56" t="s">
        <v>4</v>
      </c>
      <c r="G3" s="56" t="s">
        <v>5</v>
      </c>
      <c r="H3" s="56" t="s">
        <v>57</v>
      </c>
      <c r="I3" s="56"/>
      <c r="J3" s="56"/>
      <c r="K3" s="56" t="s">
        <v>55</v>
      </c>
      <c r="L3" s="56" t="s">
        <v>56</v>
      </c>
    </row>
    <row r="4" spans="1:12" ht="15.75" customHeight="1" x14ac:dyDescent="0.25">
      <c r="A4" s="57"/>
      <c r="B4" s="56"/>
      <c r="C4" s="56"/>
      <c r="D4" s="56"/>
      <c r="E4" s="56"/>
      <c r="F4" s="56"/>
      <c r="G4" s="56"/>
      <c r="H4" s="11" t="s">
        <v>58</v>
      </c>
      <c r="I4" s="11" t="s">
        <v>60</v>
      </c>
      <c r="J4" s="11" t="s">
        <v>59</v>
      </c>
      <c r="K4" s="56"/>
      <c r="L4" s="56"/>
    </row>
    <row r="5" spans="1:12" ht="15.75" x14ac:dyDescent="0.25">
      <c r="A5" s="7" t="str">
        <f>'1'!A5</f>
        <v xml:space="preserve">Bar caddy condimentero 6 en 1 </v>
      </c>
      <c r="B5" s="10">
        <f>'23'!G5+'23'!L5</f>
        <v>0</v>
      </c>
      <c r="C5" s="9"/>
      <c r="D5" s="10">
        <f>B5+C5</f>
        <v>0</v>
      </c>
      <c r="E5" s="9"/>
      <c r="F5" s="6"/>
      <c r="G5" s="10">
        <f>D5-E5</f>
        <v>0</v>
      </c>
      <c r="H5" s="9"/>
      <c r="I5" s="9"/>
      <c r="J5" s="9"/>
      <c r="K5" s="10">
        <f>SUM(H5:J5)</f>
        <v>0</v>
      </c>
      <c r="L5" s="10">
        <f t="shared" ref="L5:L51" si="0">K5-G5</f>
        <v>0</v>
      </c>
    </row>
    <row r="6" spans="1:12" ht="15.75" x14ac:dyDescent="0.25">
      <c r="A6" s="7" t="str">
        <f>'1'!A6</f>
        <v>Botella/jugos con vertedor 1 lts</v>
      </c>
      <c r="B6" s="10">
        <f>'23'!G6+'23'!L6</f>
        <v>0</v>
      </c>
      <c r="C6" s="9"/>
      <c r="D6" s="10">
        <f t="shared" ref="D6:D51" si="1">B6+C6</f>
        <v>0</v>
      </c>
      <c r="E6" s="9"/>
      <c r="F6" s="6"/>
      <c r="G6" s="10">
        <f t="shared" ref="G6:G51" si="2">D6-E6</f>
        <v>0</v>
      </c>
      <c r="H6" s="9"/>
      <c r="I6" s="9"/>
      <c r="J6" s="9"/>
      <c r="K6" s="10">
        <f t="shared" ref="K6:K51" si="3">SUM(H6:J6)</f>
        <v>0</v>
      </c>
      <c r="L6" s="10">
        <f t="shared" si="0"/>
        <v>0</v>
      </c>
    </row>
    <row r="7" spans="1:12" ht="15.75" x14ac:dyDescent="0.25">
      <c r="A7" s="7" t="str">
        <f>'1'!A7</f>
        <v>Cepillo lavavasos triple</v>
      </c>
      <c r="B7" s="10">
        <f>'23'!G7+'23'!L7</f>
        <v>0</v>
      </c>
      <c r="C7" s="9"/>
      <c r="D7" s="10">
        <f t="shared" si="1"/>
        <v>0</v>
      </c>
      <c r="E7" s="9"/>
      <c r="F7" s="6"/>
      <c r="G7" s="10">
        <f t="shared" si="2"/>
        <v>0</v>
      </c>
      <c r="H7" s="9"/>
      <c r="I7" s="9"/>
      <c r="J7" s="9"/>
      <c r="K7" s="10">
        <f t="shared" si="3"/>
        <v>0</v>
      </c>
      <c r="L7" s="10">
        <f t="shared" si="0"/>
        <v>0</v>
      </c>
    </row>
    <row r="8" spans="1:12" ht="15.75" x14ac:dyDescent="0.25">
      <c r="A8" s="7" t="str">
        <f>'1'!A8</f>
        <v>Cocktelera grande 3 pzas 30 oz a. Inox</v>
      </c>
      <c r="B8" s="10">
        <f>'23'!G8+'23'!L8</f>
        <v>0</v>
      </c>
      <c r="C8" s="9"/>
      <c r="D8" s="10">
        <f t="shared" si="1"/>
        <v>0</v>
      </c>
      <c r="E8" s="9"/>
      <c r="F8" s="6"/>
      <c r="G8" s="10">
        <f t="shared" si="2"/>
        <v>0</v>
      </c>
      <c r="H8" s="9"/>
      <c r="I8" s="9"/>
      <c r="J8" s="9"/>
      <c r="K8" s="10">
        <f t="shared" si="3"/>
        <v>0</v>
      </c>
      <c r="L8" s="10">
        <f t="shared" si="0"/>
        <v>0</v>
      </c>
    </row>
    <row r="9" spans="1:12" ht="15.75" x14ac:dyDescent="0.25">
      <c r="A9" s="7" t="str">
        <f>'1'!A9</f>
        <v xml:space="preserve">Copa 2020 vino generoso mty 74 ml </v>
      </c>
      <c r="B9" s="10">
        <f>'23'!G9+'23'!L9</f>
        <v>0</v>
      </c>
      <c r="C9" s="9"/>
      <c r="D9" s="10">
        <f t="shared" si="1"/>
        <v>0</v>
      </c>
      <c r="E9" s="9"/>
      <c r="F9" s="6"/>
      <c r="G9" s="10">
        <f t="shared" si="2"/>
        <v>0</v>
      </c>
      <c r="H9" s="9"/>
      <c r="I9" s="9"/>
      <c r="J9" s="9"/>
      <c r="K9" s="10">
        <f t="shared" si="3"/>
        <v>0</v>
      </c>
      <c r="L9" s="10">
        <f t="shared" si="0"/>
        <v>0</v>
      </c>
    </row>
    <row r="10" spans="1:12" ht="15.75" x14ac:dyDescent="0.25">
      <c r="A10" s="7" t="str">
        <f>'1'!A10</f>
        <v>Copa 2025 agua mty 285 ml 9.5 oz</v>
      </c>
      <c r="B10" s="10">
        <f>'23'!G10+'23'!L10</f>
        <v>0</v>
      </c>
      <c r="C10" s="9"/>
      <c r="D10" s="10">
        <f t="shared" si="1"/>
        <v>0</v>
      </c>
      <c r="E10" s="9"/>
      <c r="F10" s="6"/>
      <c r="G10" s="10">
        <f t="shared" si="2"/>
        <v>0</v>
      </c>
      <c r="H10" s="9"/>
      <c r="I10" s="9"/>
      <c r="J10" s="9"/>
      <c r="K10" s="10">
        <f t="shared" si="3"/>
        <v>0</v>
      </c>
      <c r="L10" s="10">
        <f t="shared" si="0"/>
        <v>0</v>
      </c>
    </row>
    <row r="11" spans="1:12" ht="15.75" x14ac:dyDescent="0.25">
      <c r="A11" s="7" t="str">
        <f>'1'!A11</f>
        <v>Copa 22760 cocktail martini 5 oz excalibur</v>
      </c>
      <c r="B11" s="10">
        <f>'23'!G11+'23'!L11</f>
        <v>0</v>
      </c>
      <c r="C11" s="9"/>
      <c r="D11" s="10">
        <f t="shared" si="1"/>
        <v>0</v>
      </c>
      <c r="E11" s="9"/>
      <c r="F11" s="6"/>
      <c r="G11" s="10">
        <f t="shared" si="2"/>
        <v>0</v>
      </c>
      <c r="H11" s="9"/>
      <c r="I11" s="9"/>
      <c r="J11" s="9"/>
      <c r="K11" s="10">
        <f t="shared" si="3"/>
        <v>0</v>
      </c>
      <c r="L11" s="10">
        <f t="shared" si="0"/>
        <v>0</v>
      </c>
    </row>
    <row r="12" spans="1:12" ht="15.75" x14ac:dyDescent="0.25">
      <c r="A12" s="7" t="str">
        <f>'1'!A12</f>
        <v xml:space="preserve">Copa 23876 brandy 50 cl 17 oz. Vaporera </v>
      </c>
      <c r="B12" s="10">
        <f>'23'!G12+'23'!L12</f>
        <v>0</v>
      </c>
      <c r="C12" s="9"/>
      <c r="D12" s="10">
        <f t="shared" si="1"/>
        <v>0</v>
      </c>
      <c r="E12" s="9"/>
      <c r="F12" s="6"/>
      <c r="G12" s="10">
        <f t="shared" si="2"/>
        <v>0</v>
      </c>
      <c r="H12" s="9"/>
      <c r="I12" s="9"/>
      <c r="J12" s="9"/>
      <c r="K12" s="10">
        <f t="shared" si="3"/>
        <v>0</v>
      </c>
      <c r="L12" s="10">
        <f t="shared" si="0"/>
        <v>0</v>
      </c>
    </row>
    <row r="13" spans="1:12" ht="15.75" x14ac:dyDescent="0.25">
      <c r="A13" s="7" t="str">
        <f>'1'!A13</f>
        <v>Copa 2438 brandy mty 130 ml 4.5 oz</v>
      </c>
      <c r="B13" s="10">
        <f>'23'!G13+'23'!L13</f>
        <v>0</v>
      </c>
      <c r="C13" s="9"/>
      <c r="D13" s="10">
        <f t="shared" si="1"/>
        <v>0</v>
      </c>
      <c r="E13" s="9"/>
      <c r="F13" s="6"/>
      <c r="G13" s="10">
        <f t="shared" si="2"/>
        <v>0</v>
      </c>
      <c r="H13" s="9"/>
      <c r="I13" s="9"/>
      <c r="J13" s="9"/>
      <c r="K13" s="10">
        <f t="shared" si="3"/>
        <v>0</v>
      </c>
      <c r="L13" s="10">
        <f t="shared" si="0"/>
        <v>0</v>
      </c>
    </row>
    <row r="14" spans="1:12" ht="15.75" x14ac:dyDescent="0.25">
      <c r="A14" s="7" t="str">
        <f>'1'!A14</f>
        <v>Copa cerveza dortmund 13 oz.</v>
      </c>
      <c r="B14" s="10">
        <f>'23'!G14+'23'!L14</f>
        <v>0</v>
      </c>
      <c r="C14" s="9"/>
      <c r="D14" s="10">
        <f t="shared" si="1"/>
        <v>0</v>
      </c>
      <c r="E14" s="9"/>
      <c r="F14" s="6"/>
      <c r="G14" s="10">
        <f t="shared" si="2"/>
        <v>0</v>
      </c>
      <c r="H14" s="9"/>
      <c r="I14" s="9"/>
      <c r="J14" s="9"/>
      <c r="K14" s="10">
        <f t="shared" si="3"/>
        <v>0</v>
      </c>
      <c r="L14" s="10">
        <f t="shared" si="0"/>
        <v>0</v>
      </c>
    </row>
    <row r="15" spans="1:12" ht="15.75" x14ac:dyDescent="0.25">
      <c r="A15" s="7" t="str">
        <f>'1'!A15</f>
        <v>Copa cogñac degustacion 5 oz</v>
      </c>
      <c r="B15" s="10">
        <f>'23'!G15+'23'!L15</f>
        <v>0</v>
      </c>
      <c r="C15" s="9"/>
      <c r="D15" s="10">
        <f t="shared" si="1"/>
        <v>0</v>
      </c>
      <c r="E15" s="9"/>
      <c r="F15" s="6"/>
      <c r="G15" s="10">
        <f t="shared" si="2"/>
        <v>0</v>
      </c>
      <c r="H15" s="9"/>
      <c r="I15" s="9"/>
      <c r="J15" s="9"/>
      <c r="K15" s="10">
        <f t="shared" si="3"/>
        <v>0</v>
      </c>
      <c r="L15" s="10">
        <f t="shared" si="0"/>
        <v>0</v>
      </c>
    </row>
    <row r="16" spans="1:12" ht="15.75" x14ac:dyDescent="0.25">
      <c r="A16" s="7" t="str">
        <f>'1'!A16</f>
        <v>Copa margarita 12 oz.  Excalibur</v>
      </c>
      <c r="B16" s="10">
        <f>'23'!G16+'23'!L16</f>
        <v>0</v>
      </c>
      <c r="C16" s="9"/>
      <c r="D16" s="10">
        <f t="shared" si="1"/>
        <v>0</v>
      </c>
      <c r="E16" s="9"/>
      <c r="F16" s="6"/>
      <c r="G16" s="10">
        <f t="shared" si="2"/>
        <v>0</v>
      </c>
      <c r="H16" s="9"/>
      <c r="I16" s="9"/>
      <c r="J16" s="9"/>
      <c r="K16" s="10">
        <f t="shared" si="3"/>
        <v>0</v>
      </c>
      <c r="L16" s="10">
        <f t="shared" si="0"/>
        <v>0</v>
      </c>
    </row>
    <row r="17" spans="1:12" ht="15.75" x14ac:dyDescent="0.25">
      <c r="A17" s="7" t="str">
        <f>'1'!A17</f>
        <v>Copa vino blanco savoie  5 oz.</v>
      </c>
      <c r="B17" s="10">
        <f>'23'!G17+'23'!L17</f>
        <v>0</v>
      </c>
      <c r="C17" s="9"/>
      <c r="D17" s="10">
        <f t="shared" si="1"/>
        <v>0</v>
      </c>
      <c r="E17" s="9"/>
      <c r="F17" s="6"/>
      <c r="G17" s="10">
        <f t="shared" si="2"/>
        <v>0</v>
      </c>
      <c r="H17" s="9"/>
      <c r="I17" s="9"/>
      <c r="J17" s="9"/>
      <c r="K17" s="10">
        <f t="shared" si="3"/>
        <v>0</v>
      </c>
      <c r="L17" s="10">
        <f t="shared" si="0"/>
        <v>0</v>
      </c>
    </row>
    <row r="18" spans="1:12" ht="15.75" x14ac:dyDescent="0.25">
      <c r="A18" s="7" t="str">
        <f>'1'!A18</f>
        <v>Copa vino tinto savoie 8 oz.</v>
      </c>
      <c r="B18" s="10">
        <f>'23'!G18+'23'!L18</f>
        <v>0</v>
      </c>
      <c r="C18" s="9"/>
      <c r="D18" s="10">
        <f t="shared" si="1"/>
        <v>0</v>
      </c>
      <c r="E18" s="9"/>
      <c r="F18" s="6"/>
      <c r="G18" s="10">
        <f t="shared" si="2"/>
        <v>0</v>
      </c>
      <c r="H18" s="9"/>
      <c r="I18" s="9"/>
      <c r="J18" s="9"/>
      <c r="K18" s="10">
        <f t="shared" si="3"/>
        <v>0</v>
      </c>
      <c r="L18" s="10">
        <f t="shared" si="0"/>
        <v>0</v>
      </c>
    </row>
    <row r="19" spans="1:12" ht="15.75" x14ac:dyDescent="0.25">
      <c r="A19" s="7" t="str">
        <f>'1'!A19</f>
        <v>Cuchara para cantina a inox</v>
      </c>
      <c r="B19" s="10">
        <f>'23'!G19+'23'!L19</f>
        <v>0</v>
      </c>
      <c r="C19" s="9"/>
      <c r="D19" s="10">
        <f t="shared" si="1"/>
        <v>0</v>
      </c>
      <c r="E19" s="9"/>
      <c r="F19" s="6"/>
      <c r="G19" s="10">
        <f t="shared" si="2"/>
        <v>0</v>
      </c>
      <c r="H19" s="9"/>
      <c r="I19" s="9"/>
      <c r="J19" s="9"/>
      <c r="K19" s="10">
        <f t="shared" si="3"/>
        <v>0</v>
      </c>
      <c r="L19" s="10">
        <f t="shared" si="0"/>
        <v>0</v>
      </c>
    </row>
    <row r="20" spans="1:12" ht="15.75" x14ac:dyDescent="0.25">
      <c r="A20" s="7" t="str">
        <f>'1'!A20</f>
        <v>Cucharon para hielo 24.1 cms a inox</v>
      </c>
      <c r="B20" s="10">
        <f>'23'!G20+'23'!L20</f>
        <v>0</v>
      </c>
      <c r="C20" s="9"/>
      <c r="D20" s="10">
        <f t="shared" si="1"/>
        <v>0</v>
      </c>
      <c r="E20" s="9"/>
      <c r="F20" s="6"/>
      <c r="G20" s="10">
        <f t="shared" si="2"/>
        <v>0</v>
      </c>
      <c r="H20" s="9"/>
      <c r="I20" s="9"/>
      <c r="J20" s="9"/>
      <c r="K20" s="10">
        <f t="shared" si="3"/>
        <v>0</v>
      </c>
      <c r="L20" s="10">
        <f t="shared" si="0"/>
        <v>0</v>
      </c>
    </row>
    <row r="21" spans="1:12" ht="15.75" x14ac:dyDescent="0.25">
      <c r="A21" s="7" t="str">
        <f>'1'!A21</f>
        <v xml:space="preserve">Cuchillo chef 8" </v>
      </c>
      <c r="B21" s="10">
        <f>'23'!G21+'23'!L21</f>
        <v>0</v>
      </c>
      <c r="C21" s="9"/>
      <c r="D21" s="10">
        <f t="shared" si="1"/>
        <v>0</v>
      </c>
      <c r="E21" s="9"/>
      <c r="F21" s="6"/>
      <c r="G21" s="10">
        <f t="shared" si="2"/>
        <v>0</v>
      </c>
      <c r="H21" s="9"/>
      <c r="I21" s="9"/>
      <c r="J21" s="9"/>
      <c r="K21" s="10">
        <f t="shared" si="3"/>
        <v>0</v>
      </c>
      <c r="L21" s="10">
        <f t="shared" si="0"/>
        <v>0</v>
      </c>
    </row>
    <row r="22" spans="1:12" ht="15.75" x14ac:dyDescent="0.25">
      <c r="A22" s="7" t="str">
        <f>'1'!A22</f>
        <v>Cuchillo mondador 4"</v>
      </c>
      <c r="B22" s="10">
        <f>'23'!G22+'23'!L22</f>
        <v>0</v>
      </c>
      <c r="C22" s="9"/>
      <c r="D22" s="10">
        <f t="shared" si="1"/>
        <v>0</v>
      </c>
      <c r="E22" s="9"/>
      <c r="F22" s="6"/>
      <c r="G22" s="10">
        <f t="shared" si="2"/>
        <v>0</v>
      </c>
      <c r="H22" s="9"/>
      <c r="I22" s="9"/>
      <c r="J22" s="9"/>
      <c r="K22" s="10">
        <f t="shared" si="3"/>
        <v>0</v>
      </c>
      <c r="L22" s="10">
        <f t="shared" si="0"/>
        <v>0</v>
      </c>
    </row>
    <row r="23" spans="1:12" ht="15.75" x14ac:dyDescent="0.25">
      <c r="A23" s="7" t="str">
        <f>'1'!A23</f>
        <v>Charola antiderrapante 44x59 cms.</v>
      </c>
      <c r="B23" s="10">
        <f>'23'!G23+'23'!L23</f>
        <v>0</v>
      </c>
      <c r="C23" s="9"/>
      <c r="D23" s="10">
        <f t="shared" si="1"/>
        <v>0</v>
      </c>
      <c r="E23" s="9"/>
      <c r="F23" s="6"/>
      <c r="G23" s="10">
        <f t="shared" si="2"/>
        <v>0</v>
      </c>
      <c r="H23" s="9"/>
      <c r="I23" s="9"/>
      <c r="J23" s="9"/>
      <c r="K23" s="10">
        <f t="shared" si="3"/>
        <v>0</v>
      </c>
      <c r="L23" s="10">
        <f t="shared" si="0"/>
        <v>0</v>
      </c>
    </row>
    <row r="24" spans="1:12" ht="15.75" x14ac:dyDescent="0.25">
      <c r="A24" s="7" t="str">
        <f>'1'!A24</f>
        <v>Charola redonda antiderrapante 40 cms</v>
      </c>
      <c r="B24" s="10">
        <f>'23'!G24+'23'!L24</f>
        <v>0</v>
      </c>
      <c r="C24" s="9"/>
      <c r="D24" s="10">
        <f t="shared" si="1"/>
        <v>0</v>
      </c>
      <c r="E24" s="9"/>
      <c r="F24" s="6"/>
      <c r="G24" s="10">
        <f t="shared" si="2"/>
        <v>0</v>
      </c>
      <c r="H24" s="9"/>
      <c r="I24" s="9"/>
      <c r="J24" s="9"/>
      <c r="K24" s="10">
        <f t="shared" si="3"/>
        <v>0</v>
      </c>
      <c r="L24" s="10">
        <f t="shared" si="0"/>
        <v>0</v>
      </c>
    </row>
    <row r="25" spans="1:12" ht="15.75" x14ac:dyDescent="0.25">
      <c r="A25" s="7" t="str">
        <f>'1'!A25</f>
        <v>Dispensador plastico transparente de 12 oz..</v>
      </c>
      <c r="B25" s="10">
        <f>'23'!G25+'23'!L25</f>
        <v>0</v>
      </c>
      <c r="C25" s="9"/>
      <c r="D25" s="10">
        <f t="shared" si="1"/>
        <v>0</v>
      </c>
      <c r="E25" s="9"/>
      <c r="F25" s="6"/>
      <c r="G25" s="10">
        <f t="shared" si="2"/>
        <v>0</v>
      </c>
      <c r="H25" s="9"/>
      <c r="I25" s="9"/>
      <c r="J25" s="9"/>
      <c r="K25" s="10">
        <f t="shared" si="3"/>
        <v>0</v>
      </c>
      <c r="L25" s="10">
        <f t="shared" si="0"/>
        <v>0</v>
      </c>
    </row>
    <row r="26" spans="1:12" ht="15.75" x14ac:dyDescent="0.25">
      <c r="A26" s="7" t="str">
        <f>'1'!A26</f>
        <v>Drenador de plastico para bar</v>
      </c>
      <c r="B26" s="10">
        <f>'23'!G26+'23'!L26</f>
        <v>0</v>
      </c>
      <c r="C26" s="9"/>
      <c r="D26" s="10">
        <f t="shared" si="1"/>
        <v>0</v>
      </c>
      <c r="E26" s="9"/>
      <c r="F26" s="6"/>
      <c r="G26" s="10">
        <f t="shared" si="2"/>
        <v>0</v>
      </c>
      <c r="H26" s="9"/>
      <c r="I26" s="9"/>
      <c r="J26" s="9"/>
      <c r="K26" s="10">
        <f t="shared" si="3"/>
        <v>0</v>
      </c>
      <c r="L26" s="10">
        <f t="shared" si="0"/>
        <v>0</v>
      </c>
    </row>
    <row r="27" spans="1:12" ht="15.75" x14ac:dyDescent="0.25">
      <c r="A27" s="7" t="str">
        <f>'1'!A27</f>
        <v>Escarchador para margaritas</v>
      </c>
      <c r="B27" s="10">
        <f>'23'!G27+'23'!L27</f>
        <v>0</v>
      </c>
      <c r="C27" s="9"/>
      <c r="D27" s="10">
        <f t="shared" si="1"/>
        <v>0</v>
      </c>
      <c r="E27" s="9"/>
      <c r="F27" s="6"/>
      <c r="G27" s="10">
        <f t="shared" si="2"/>
        <v>0</v>
      </c>
      <c r="H27" s="9"/>
      <c r="I27" s="9"/>
      <c r="J27" s="9"/>
      <c r="K27" s="10">
        <f t="shared" si="3"/>
        <v>0</v>
      </c>
      <c r="L27" s="10">
        <f t="shared" si="0"/>
        <v>0</v>
      </c>
    </row>
    <row r="28" spans="1:12" ht="15.75" x14ac:dyDescent="0.25">
      <c r="A28" s="7" t="str">
        <f>'1'!A28</f>
        <v>Esponja para escarchador</v>
      </c>
      <c r="B28" s="10">
        <f>'23'!G28+'23'!L28</f>
        <v>0</v>
      </c>
      <c r="C28" s="9"/>
      <c r="D28" s="10">
        <f t="shared" si="1"/>
        <v>0</v>
      </c>
      <c r="E28" s="9"/>
      <c r="F28" s="6"/>
      <c r="G28" s="10">
        <f t="shared" si="2"/>
        <v>0</v>
      </c>
      <c r="H28" s="9"/>
      <c r="I28" s="9"/>
      <c r="J28" s="9"/>
      <c r="K28" s="10">
        <f t="shared" si="3"/>
        <v>0</v>
      </c>
      <c r="L28" s="10">
        <f t="shared" si="0"/>
        <v>0</v>
      </c>
    </row>
    <row r="29" spans="1:12" ht="15.75" x14ac:dyDescent="0.25">
      <c r="A29" s="7" t="str">
        <f>'1'!A29</f>
        <v>Exprimidor naranjas mediano</v>
      </c>
      <c r="B29" s="10">
        <f>'23'!G29+'23'!L29</f>
        <v>0</v>
      </c>
      <c r="C29" s="9"/>
      <c r="D29" s="10">
        <f t="shared" si="1"/>
        <v>0</v>
      </c>
      <c r="E29" s="9"/>
      <c r="F29" s="6"/>
      <c r="G29" s="10">
        <f t="shared" si="2"/>
        <v>0</v>
      </c>
      <c r="H29" s="9"/>
      <c r="I29" s="9"/>
      <c r="J29" s="9"/>
      <c r="K29" s="10">
        <f t="shared" si="3"/>
        <v>0</v>
      </c>
      <c r="L29" s="10">
        <f t="shared" si="0"/>
        <v>0</v>
      </c>
    </row>
    <row r="30" spans="1:12" ht="15.75" x14ac:dyDescent="0.25">
      <c r="A30" s="7" t="str">
        <f>'1'!A30</f>
        <v>Jarra 3807 vallarta 2.25 lts 76 oz</v>
      </c>
      <c r="B30" s="10">
        <f>'23'!G30+'23'!L30</f>
        <v>0</v>
      </c>
      <c r="C30" s="9"/>
      <c r="D30" s="10">
        <f t="shared" si="1"/>
        <v>0</v>
      </c>
      <c r="E30" s="9"/>
      <c r="F30" s="6"/>
      <c r="G30" s="10">
        <f t="shared" si="2"/>
        <v>0</v>
      </c>
      <c r="H30" s="9"/>
      <c r="I30" s="9"/>
      <c r="J30" s="9"/>
      <c r="K30" s="10">
        <f t="shared" si="3"/>
        <v>0</v>
      </c>
      <c r="L30" s="10">
        <f t="shared" si="0"/>
        <v>0</v>
      </c>
    </row>
    <row r="31" spans="1:12" ht="15.75" x14ac:dyDescent="0.25">
      <c r="A31" s="7" t="str">
        <f>'1'!A31</f>
        <v>Jarra 3808 orinoco 1.15 lts 39 oz</v>
      </c>
      <c r="B31" s="10">
        <f>'23'!G31+'23'!L31</f>
        <v>0</v>
      </c>
      <c r="C31" s="9"/>
      <c r="D31" s="10">
        <f t="shared" si="1"/>
        <v>0</v>
      </c>
      <c r="E31" s="9"/>
      <c r="F31" s="6"/>
      <c r="G31" s="10">
        <f t="shared" si="2"/>
        <v>0</v>
      </c>
      <c r="H31" s="9"/>
      <c r="I31" s="9"/>
      <c r="J31" s="9"/>
      <c r="K31" s="10">
        <f t="shared" si="3"/>
        <v>0</v>
      </c>
      <c r="L31" s="10">
        <f t="shared" si="0"/>
        <v>0</v>
      </c>
    </row>
    <row r="32" spans="1:12" ht="15.75" x14ac:dyDescent="0.25">
      <c r="A32" s="7" t="str">
        <f>'1'!A32</f>
        <v>Jigger 1x2 Oz  A. Inox</v>
      </c>
      <c r="B32" s="10">
        <f>'23'!G32+'23'!L32</f>
        <v>0</v>
      </c>
      <c r="C32" s="9"/>
      <c r="D32" s="10">
        <f t="shared" si="1"/>
        <v>0</v>
      </c>
      <c r="E32" s="9"/>
      <c r="F32" s="6"/>
      <c r="G32" s="10">
        <f t="shared" si="2"/>
        <v>0</v>
      </c>
      <c r="H32" s="9"/>
      <c r="I32" s="9"/>
      <c r="J32" s="9"/>
      <c r="K32" s="10">
        <f t="shared" si="3"/>
        <v>0</v>
      </c>
      <c r="L32" s="10">
        <f t="shared" si="0"/>
        <v>0</v>
      </c>
    </row>
    <row r="33" spans="1:12" ht="15.75" x14ac:dyDescent="0.25">
      <c r="A33" s="7" t="str">
        <f>'1'!A33</f>
        <v>Organizador servilletas y popotes</v>
      </c>
      <c r="B33" s="10">
        <f>'23'!G33+'23'!L33</f>
        <v>0</v>
      </c>
      <c r="C33" s="9"/>
      <c r="D33" s="10">
        <f t="shared" si="1"/>
        <v>0</v>
      </c>
      <c r="E33" s="9"/>
      <c r="F33" s="6"/>
      <c r="G33" s="10">
        <f t="shared" si="2"/>
        <v>0</v>
      </c>
      <c r="H33" s="9"/>
      <c r="I33" s="9"/>
      <c r="J33" s="9"/>
      <c r="K33" s="10">
        <f t="shared" si="3"/>
        <v>0</v>
      </c>
      <c r="L33" s="10">
        <f t="shared" si="0"/>
        <v>0</v>
      </c>
    </row>
    <row r="34" spans="1:12" ht="15.75" x14ac:dyDescent="0.25">
      <c r="A34" s="7" t="str">
        <f>'1'!A34</f>
        <v>Picahielo 6 puntas</v>
      </c>
      <c r="B34" s="10">
        <f>'23'!G34+'23'!L34</f>
        <v>0</v>
      </c>
      <c r="C34" s="9"/>
      <c r="D34" s="10">
        <f t="shared" si="1"/>
        <v>0</v>
      </c>
      <c r="E34" s="9"/>
      <c r="F34" s="6"/>
      <c r="G34" s="10">
        <f t="shared" si="2"/>
        <v>0</v>
      </c>
      <c r="H34" s="9"/>
      <c r="I34" s="9"/>
      <c r="J34" s="9"/>
      <c r="K34" s="10">
        <f t="shared" si="3"/>
        <v>0</v>
      </c>
      <c r="L34" s="10">
        <f t="shared" si="0"/>
        <v>0</v>
      </c>
    </row>
    <row r="35" spans="1:12" ht="15.75" x14ac:dyDescent="0.25">
      <c r="A35" s="7" t="str">
        <f>'1'!A35</f>
        <v>Rollo malla/bar table</v>
      </c>
      <c r="B35" s="10">
        <f>'23'!G35+'23'!L35</f>
        <v>0</v>
      </c>
      <c r="C35" s="9"/>
      <c r="D35" s="10">
        <f t="shared" si="1"/>
        <v>0</v>
      </c>
      <c r="E35" s="9"/>
      <c r="F35" s="6"/>
      <c r="G35" s="10">
        <f t="shared" si="2"/>
        <v>0</v>
      </c>
      <c r="H35" s="9"/>
      <c r="I35" s="9"/>
      <c r="J35" s="9"/>
      <c r="K35" s="10">
        <f t="shared" si="3"/>
        <v>0</v>
      </c>
      <c r="L35" s="10">
        <f t="shared" si="0"/>
        <v>0</v>
      </c>
    </row>
    <row r="36" spans="1:12" ht="15.75" x14ac:dyDescent="0.25">
      <c r="A36" s="7" t="str">
        <f>'1'!A36</f>
        <v>Sacacorchos 2 manos</v>
      </c>
      <c r="B36" s="10">
        <f>'23'!G36+'23'!L36</f>
        <v>0</v>
      </c>
      <c r="C36" s="9"/>
      <c r="D36" s="10">
        <f t="shared" si="1"/>
        <v>0</v>
      </c>
      <c r="E36" s="9"/>
      <c r="F36" s="6"/>
      <c r="G36" s="10">
        <f t="shared" si="2"/>
        <v>0</v>
      </c>
      <c r="H36" s="9"/>
      <c r="I36" s="9"/>
      <c r="J36" s="9"/>
      <c r="K36" s="10">
        <f t="shared" si="3"/>
        <v>0</v>
      </c>
      <c r="L36" s="10">
        <f t="shared" si="0"/>
        <v>0</v>
      </c>
    </row>
    <row r="37" spans="1:12" ht="15.75" x14ac:dyDescent="0.25">
      <c r="A37" s="7" t="str">
        <f>'1'!A37</f>
        <v>Tabla picar de plástico 1x30x50 Blanco</v>
      </c>
      <c r="B37" s="10">
        <f>'23'!G37+'23'!L37</f>
        <v>0</v>
      </c>
      <c r="C37" s="9"/>
      <c r="D37" s="10">
        <f t="shared" si="1"/>
        <v>0</v>
      </c>
      <c r="E37" s="9"/>
      <c r="F37" s="6"/>
      <c r="G37" s="10">
        <f t="shared" si="2"/>
        <v>0</v>
      </c>
      <c r="H37" s="9"/>
      <c r="I37" s="9"/>
      <c r="J37" s="9"/>
      <c r="K37" s="10">
        <f t="shared" si="3"/>
        <v>0</v>
      </c>
      <c r="L37" s="10">
        <f t="shared" si="0"/>
        <v>0</v>
      </c>
    </row>
    <row r="38" spans="1:12" ht="15.75" x14ac:dyDescent="0.25">
      <c r="A38" s="7" t="str">
        <f>'1'!A38</f>
        <v>Tarro 5689 cervecero morgan 450 ml 15 oz.</v>
      </c>
      <c r="B38" s="10">
        <f>'23'!G38+'23'!L38</f>
        <v>0</v>
      </c>
      <c r="C38" s="9"/>
      <c r="D38" s="10">
        <f t="shared" si="1"/>
        <v>0</v>
      </c>
      <c r="E38" s="9"/>
      <c r="F38" s="6"/>
      <c r="G38" s="10">
        <f t="shared" si="2"/>
        <v>0</v>
      </c>
      <c r="H38" s="9"/>
      <c r="I38" s="9"/>
      <c r="J38" s="9"/>
      <c r="K38" s="10">
        <f t="shared" si="3"/>
        <v>0</v>
      </c>
      <c r="L38" s="10">
        <f t="shared" si="0"/>
        <v>0</v>
      </c>
    </row>
    <row r="39" spans="1:12" ht="15.75" x14ac:dyDescent="0.25">
      <c r="A39" s="7" t="str">
        <f>'1'!A39</f>
        <v>Tijera portacharola cromada</v>
      </c>
      <c r="B39" s="10">
        <f>'23'!G39+'23'!L39</f>
        <v>0</v>
      </c>
      <c r="C39" s="9"/>
      <c r="D39" s="10">
        <f t="shared" si="1"/>
        <v>0</v>
      </c>
      <c r="E39" s="9"/>
      <c r="F39" s="6"/>
      <c r="G39" s="10">
        <f t="shared" si="2"/>
        <v>0</v>
      </c>
      <c r="H39" s="9"/>
      <c r="I39" s="9"/>
      <c r="J39" s="9"/>
      <c r="K39" s="10">
        <f t="shared" si="3"/>
        <v>0</v>
      </c>
      <c r="L39" s="10">
        <f t="shared" si="0"/>
        <v>0</v>
      </c>
    </row>
    <row r="40" spans="1:12" ht="15.75" x14ac:dyDescent="0.25">
      <c r="A40" s="7" t="str">
        <f>'1'!A40</f>
        <v>Vaso 0972 tequilero 44 ml 1.5 oz</v>
      </c>
      <c r="B40" s="10">
        <f>'23'!G40+'23'!L40</f>
        <v>0</v>
      </c>
      <c r="C40" s="9"/>
      <c r="D40" s="10">
        <f t="shared" si="1"/>
        <v>0</v>
      </c>
      <c r="E40" s="9"/>
      <c r="F40" s="6"/>
      <c r="G40" s="10">
        <f t="shared" si="2"/>
        <v>0</v>
      </c>
      <c r="H40" s="9"/>
      <c r="I40" s="9"/>
      <c r="J40" s="9"/>
      <c r="K40" s="10">
        <f t="shared" si="3"/>
        <v>0</v>
      </c>
      <c r="L40" s="10">
        <f t="shared" si="0"/>
        <v>0</v>
      </c>
    </row>
    <row r="41" spans="1:12" ht="15.75" x14ac:dyDescent="0.25">
      <c r="A41" s="7" t="str">
        <f>'1'!A41</f>
        <v>Vaso 40367 cheiser 5.25 oz. Islande (97 9577a) 5.75</v>
      </c>
      <c r="B41" s="10">
        <f>'23'!G41+'23'!L41</f>
        <v>0</v>
      </c>
      <c r="C41" s="9"/>
      <c r="D41" s="10">
        <f t="shared" si="1"/>
        <v>0</v>
      </c>
      <c r="E41" s="9"/>
      <c r="F41" s="6"/>
      <c r="G41" s="10">
        <f t="shared" si="2"/>
        <v>0</v>
      </c>
      <c r="H41" s="9"/>
      <c r="I41" s="9"/>
      <c r="J41" s="9"/>
      <c r="K41" s="10">
        <f t="shared" si="3"/>
        <v>0</v>
      </c>
      <c r="L41" s="10">
        <f t="shared" si="0"/>
        <v>0</v>
      </c>
    </row>
    <row r="42" spans="1:12" ht="15.75" x14ac:dyDescent="0.25">
      <c r="A42" s="7" t="str">
        <f>'1'!A42</f>
        <v>Vaso 50774 old fashion 6 oz. Princesa</v>
      </c>
      <c r="B42" s="10">
        <f>'23'!G42+'23'!L42</f>
        <v>0</v>
      </c>
      <c r="C42" s="9"/>
      <c r="D42" s="10">
        <f t="shared" si="1"/>
        <v>0</v>
      </c>
      <c r="E42" s="9"/>
      <c r="F42" s="6"/>
      <c r="G42" s="10">
        <f t="shared" si="2"/>
        <v>0</v>
      </c>
      <c r="H42" s="9"/>
      <c r="I42" s="9"/>
      <c r="J42" s="9"/>
      <c r="K42" s="10">
        <f t="shared" si="3"/>
        <v>0</v>
      </c>
      <c r="L42" s="10">
        <f t="shared" si="0"/>
        <v>0</v>
      </c>
    </row>
    <row r="43" spans="1:12" ht="15.75" x14ac:dyDescent="0.25">
      <c r="A43" s="7" t="str">
        <f>'1'!A43</f>
        <v>Vaso 6404 h.b.f.g 350 ml. 11.8 oz.</v>
      </c>
      <c r="B43" s="10">
        <f>'23'!G43+'23'!L43</f>
        <v>0</v>
      </c>
      <c r="C43" s="9"/>
      <c r="D43" s="10">
        <f t="shared" si="1"/>
        <v>0</v>
      </c>
      <c r="E43" s="9"/>
      <c r="F43" s="6"/>
      <c r="G43" s="10">
        <f t="shared" si="2"/>
        <v>0</v>
      </c>
      <c r="H43" s="9"/>
      <c r="I43" s="9"/>
      <c r="J43" s="9"/>
      <c r="K43" s="10">
        <f t="shared" si="3"/>
        <v>0</v>
      </c>
      <c r="L43" s="10">
        <f t="shared" si="0"/>
        <v>0</v>
      </c>
    </row>
    <row r="44" spans="1:12" ht="15.75" x14ac:dyDescent="0.25">
      <c r="A44" s="7" t="str">
        <f>'1'!A44</f>
        <v>Vaso 6621 high ball 350 ml 11.8 oz</v>
      </c>
      <c r="B44" s="10">
        <f>'23'!G44+'23'!L44</f>
        <v>0</v>
      </c>
      <c r="C44" s="9"/>
      <c r="D44" s="10">
        <f t="shared" si="1"/>
        <v>0</v>
      </c>
      <c r="E44" s="9"/>
      <c r="F44" s="6"/>
      <c r="G44" s="10">
        <f t="shared" si="2"/>
        <v>0</v>
      </c>
      <c r="H44" s="9"/>
      <c r="I44" s="9"/>
      <c r="J44" s="9"/>
      <c r="K44" s="10">
        <f t="shared" si="3"/>
        <v>0</v>
      </c>
      <c r="L44" s="10">
        <f t="shared" si="0"/>
        <v>0</v>
      </c>
    </row>
    <row r="45" spans="1:12" ht="15.75" x14ac:dyDescent="0.25">
      <c r="A45" s="7" t="str">
        <f>'1'!A45</f>
        <v>Vaso 6624 agua fg 300 ml 10.2 oz</v>
      </c>
      <c r="B45" s="10">
        <f>'23'!G45+'23'!L45</f>
        <v>0</v>
      </c>
      <c r="C45" s="9"/>
      <c r="D45" s="10">
        <f t="shared" si="1"/>
        <v>0</v>
      </c>
      <c r="E45" s="9"/>
      <c r="F45" s="6"/>
      <c r="G45" s="10">
        <f t="shared" si="2"/>
        <v>0</v>
      </c>
      <c r="H45" s="9"/>
      <c r="I45" s="9"/>
      <c r="J45" s="9"/>
      <c r="K45" s="10">
        <f t="shared" si="3"/>
        <v>0</v>
      </c>
      <c r="L45" s="10">
        <f t="shared" si="0"/>
        <v>0</v>
      </c>
    </row>
    <row r="46" spans="1:12" ht="15.75" x14ac:dyDescent="0.25">
      <c r="A46" s="7" t="str">
        <f>'1'!A46</f>
        <v>Vaso 6714 dof fashion 325 ml 11 oz</v>
      </c>
      <c r="B46" s="10">
        <f>'23'!G46+'23'!L46</f>
        <v>0</v>
      </c>
      <c r="C46" s="9"/>
      <c r="D46" s="10">
        <f t="shared" si="1"/>
        <v>0</v>
      </c>
      <c r="E46" s="9"/>
      <c r="F46" s="6"/>
      <c r="G46" s="10">
        <f t="shared" si="2"/>
        <v>0</v>
      </c>
      <c r="H46" s="9"/>
      <c r="I46" s="9"/>
      <c r="J46" s="9"/>
      <c r="K46" s="10">
        <f t="shared" si="3"/>
        <v>0</v>
      </c>
      <c r="L46" s="10">
        <f t="shared" si="0"/>
        <v>0</v>
      </c>
    </row>
    <row r="47" spans="1:12" ht="15.75" x14ac:dyDescent="0.25">
      <c r="A47" s="7">
        <f>'1'!A47</f>
        <v>0</v>
      </c>
      <c r="B47" s="10">
        <f>'23'!G47+'23'!L47</f>
        <v>0</v>
      </c>
      <c r="C47" s="9"/>
      <c r="D47" s="10">
        <f t="shared" si="1"/>
        <v>0</v>
      </c>
      <c r="E47" s="9"/>
      <c r="F47" s="6"/>
      <c r="G47" s="10">
        <f t="shared" si="2"/>
        <v>0</v>
      </c>
      <c r="H47" s="9"/>
      <c r="I47" s="9"/>
      <c r="J47" s="9"/>
      <c r="K47" s="10">
        <f t="shared" si="3"/>
        <v>0</v>
      </c>
      <c r="L47" s="10">
        <f t="shared" si="0"/>
        <v>0</v>
      </c>
    </row>
    <row r="48" spans="1:12" ht="15.75" x14ac:dyDescent="0.25">
      <c r="A48" s="7">
        <f>'1'!A48</f>
        <v>0</v>
      </c>
      <c r="B48" s="10">
        <f>'23'!G48+'23'!L48</f>
        <v>0</v>
      </c>
      <c r="C48" s="9"/>
      <c r="D48" s="10">
        <f t="shared" si="1"/>
        <v>0</v>
      </c>
      <c r="E48" s="9"/>
      <c r="F48" s="6"/>
      <c r="G48" s="10">
        <f t="shared" si="2"/>
        <v>0</v>
      </c>
      <c r="H48" s="9"/>
      <c r="I48" s="9"/>
      <c r="J48" s="9"/>
      <c r="K48" s="10">
        <f t="shared" si="3"/>
        <v>0</v>
      </c>
      <c r="L48" s="10">
        <f t="shared" si="0"/>
        <v>0</v>
      </c>
    </row>
    <row r="49" spans="1:12" ht="15.75" x14ac:dyDescent="0.25">
      <c r="A49" s="7">
        <f>'1'!A49</f>
        <v>0</v>
      </c>
      <c r="B49" s="10">
        <f>'23'!G49+'23'!L49</f>
        <v>0</v>
      </c>
      <c r="C49" s="9"/>
      <c r="D49" s="10">
        <f t="shared" si="1"/>
        <v>0</v>
      </c>
      <c r="E49" s="9"/>
      <c r="F49" s="6"/>
      <c r="G49" s="10">
        <f t="shared" si="2"/>
        <v>0</v>
      </c>
      <c r="H49" s="9"/>
      <c r="I49" s="9"/>
      <c r="J49" s="9"/>
      <c r="K49" s="10">
        <f t="shared" si="3"/>
        <v>0</v>
      </c>
      <c r="L49" s="10">
        <f t="shared" si="0"/>
        <v>0</v>
      </c>
    </row>
    <row r="50" spans="1:12" ht="15.75" x14ac:dyDescent="0.25">
      <c r="A50" s="7">
        <f>'1'!A50</f>
        <v>0</v>
      </c>
      <c r="B50" s="10">
        <f>'23'!G50+'23'!L50</f>
        <v>0</v>
      </c>
      <c r="C50" s="9"/>
      <c r="D50" s="10">
        <f t="shared" si="1"/>
        <v>0</v>
      </c>
      <c r="E50" s="9"/>
      <c r="F50" s="6"/>
      <c r="G50" s="10">
        <f t="shared" si="2"/>
        <v>0</v>
      </c>
      <c r="H50" s="9"/>
      <c r="I50" s="9"/>
      <c r="J50" s="9"/>
      <c r="K50" s="10">
        <f t="shared" si="3"/>
        <v>0</v>
      </c>
      <c r="L50" s="10">
        <f t="shared" si="0"/>
        <v>0</v>
      </c>
    </row>
    <row r="51" spans="1:12" ht="15.75" x14ac:dyDescent="0.25">
      <c r="A51" s="7">
        <f>'1'!A51</f>
        <v>0</v>
      </c>
      <c r="B51" s="10">
        <f>'23'!G51+'23'!L51</f>
        <v>0</v>
      </c>
      <c r="C51" s="9"/>
      <c r="D51" s="10">
        <f t="shared" si="1"/>
        <v>0</v>
      </c>
      <c r="E51" s="9"/>
      <c r="F51" s="6"/>
      <c r="G51" s="10">
        <f t="shared" si="2"/>
        <v>0</v>
      </c>
      <c r="H51" s="9"/>
      <c r="I51" s="9"/>
      <c r="J51" s="9"/>
      <c r="K51" s="10">
        <f t="shared" si="3"/>
        <v>0</v>
      </c>
      <c r="L51" s="10">
        <f t="shared" si="0"/>
        <v>0</v>
      </c>
    </row>
  </sheetData>
  <sheetProtection password="CEFD" sheet="1" objects="1" scenarios="1"/>
  <mergeCells count="12">
    <mergeCell ref="K3:K4"/>
    <mergeCell ref="L3:L4"/>
    <mergeCell ref="A1:L1"/>
    <mergeCell ref="B2:F2"/>
    <mergeCell ref="A3:A4"/>
    <mergeCell ref="B3:B4"/>
    <mergeCell ref="C3:C4"/>
    <mergeCell ref="D3:D4"/>
    <mergeCell ref="E3:E4"/>
    <mergeCell ref="F3:F4"/>
    <mergeCell ref="G3:G4"/>
    <mergeCell ref="H3:J3"/>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workbookViewId="0">
      <pane ySplit="4" topLeftCell="A5" activePane="bottomLeft" state="frozen"/>
      <selection activeCell="L2" sqref="L2"/>
      <selection pane="bottomLeft" activeCell="B5" sqref="B5"/>
    </sheetView>
  </sheetViews>
  <sheetFormatPr defaultColWidth="11.42578125" defaultRowHeight="15" x14ac:dyDescent="0.25"/>
  <cols>
    <col min="1" max="1" width="50.28515625" bestFit="1" customWidth="1"/>
    <col min="2" max="2" width="13.28515625" bestFit="1" customWidth="1"/>
    <col min="3" max="3" width="10.42578125" bestFit="1" customWidth="1"/>
    <col min="4" max="4" width="12.28515625" bestFit="1" customWidth="1"/>
    <col min="5" max="5" width="9.42578125" bestFit="1" customWidth="1"/>
    <col min="6" max="6" width="16.140625" customWidth="1"/>
    <col min="7" max="7" width="12.28515625" bestFit="1" customWidth="1"/>
    <col min="8" max="10" width="12.7109375" customWidth="1"/>
    <col min="11" max="11" width="13.28515625" bestFit="1" customWidth="1"/>
    <col min="12" max="12" width="12.140625" bestFit="1" customWidth="1"/>
  </cols>
  <sheetData>
    <row r="1" spans="1:12" ht="26.25" x14ac:dyDescent="0.4">
      <c r="A1" s="52" t="s">
        <v>10</v>
      </c>
      <c r="B1" s="53"/>
      <c r="C1" s="53"/>
      <c r="D1" s="53"/>
      <c r="E1" s="53"/>
      <c r="F1" s="53"/>
      <c r="G1" s="53"/>
      <c r="H1" s="53"/>
      <c r="I1" s="53"/>
      <c r="J1" s="53"/>
      <c r="K1" s="53"/>
      <c r="L1" s="54"/>
    </row>
    <row r="2" spans="1:12" ht="21" x14ac:dyDescent="0.35">
      <c r="A2" s="1" t="s">
        <v>6</v>
      </c>
      <c r="B2" s="58" t="str">
        <f>'1'!B2:F2</f>
        <v>Cinépolis VIP Multiplaza Pacific</v>
      </c>
      <c r="C2" s="58"/>
      <c r="D2" s="58"/>
      <c r="E2" s="58"/>
      <c r="F2" s="58"/>
      <c r="G2" s="2"/>
      <c r="H2" s="2" t="s">
        <v>11</v>
      </c>
      <c r="I2" s="4">
        <f>'1'!I2</f>
        <v>2015</v>
      </c>
      <c r="J2" s="2"/>
      <c r="K2" s="2" t="s">
        <v>7</v>
      </c>
      <c r="L2" s="3">
        <v>25</v>
      </c>
    </row>
    <row r="3" spans="1:12" ht="15.75" x14ac:dyDescent="0.25">
      <c r="A3" s="57" t="s">
        <v>9</v>
      </c>
      <c r="B3" s="56" t="s">
        <v>0</v>
      </c>
      <c r="C3" s="56" t="s">
        <v>1</v>
      </c>
      <c r="D3" s="56" t="s">
        <v>2</v>
      </c>
      <c r="E3" s="56" t="s">
        <v>3</v>
      </c>
      <c r="F3" s="56" t="s">
        <v>4</v>
      </c>
      <c r="G3" s="56" t="s">
        <v>5</v>
      </c>
      <c r="H3" s="56" t="s">
        <v>57</v>
      </c>
      <c r="I3" s="56"/>
      <c r="J3" s="56"/>
      <c r="K3" s="56" t="s">
        <v>55</v>
      </c>
      <c r="L3" s="56" t="s">
        <v>56</v>
      </c>
    </row>
    <row r="4" spans="1:12" ht="15.75" customHeight="1" x14ac:dyDescent="0.25">
      <c r="A4" s="57"/>
      <c r="B4" s="56"/>
      <c r="C4" s="56"/>
      <c r="D4" s="56"/>
      <c r="E4" s="56"/>
      <c r="F4" s="56"/>
      <c r="G4" s="56"/>
      <c r="H4" s="11" t="s">
        <v>58</v>
      </c>
      <c r="I4" s="11" t="s">
        <v>60</v>
      </c>
      <c r="J4" s="11" t="s">
        <v>59</v>
      </c>
      <c r="K4" s="56"/>
      <c r="L4" s="56"/>
    </row>
    <row r="5" spans="1:12" ht="15.75" x14ac:dyDescent="0.25">
      <c r="A5" s="7" t="str">
        <f>'1'!A5</f>
        <v xml:space="preserve">Bar caddy condimentero 6 en 1 </v>
      </c>
      <c r="B5" s="10">
        <f>'24'!G5+'24'!L5</f>
        <v>0</v>
      </c>
      <c r="C5" s="9"/>
      <c r="D5" s="10">
        <f>B5+C5</f>
        <v>0</v>
      </c>
      <c r="E5" s="9"/>
      <c r="F5" s="6"/>
      <c r="G5" s="10">
        <f>D5-E5</f>
        <v>0</v>
      </c>
      <c r="H5" s="9"/>
      <c r="I5" s="9"/>
      <c r="J5" s="9"/>
      <c r="K5" s="10">
        <f>SUM(H5:J5)</f>
        <v>0</v>
      </c>
      <c r="L5" s="10">
        <f t="shared" ref="L5:L51" si="0">K5-G5</f>
        <v>0</v>
      </c>
    </row>
    <row r="6" spans="1:12" ht="15.75" x14ac:dyDescent="0.25">
      <c r="A6" s="7" t="str">
        <f>'1'!A6</f>
        <v>Botella/jugos con vertedor 1 lts</v>
      </c>
      <c r="B6" s="10">
        <f>'24'!G6+'24'!L6</f>
        <v>0</v>
      </c>
      <c r="C6" s="9"/>
      <c r="D6" s="10">
        <f t="shared" ref="D6:D51" si="1">B6+C6</f>
        <v>0</v>
      </c>
      <c r="E6" s="9"/>
      <c r="F6" s="6"/>
      <c r="G6" s="10">
        <f t="shared" ref="G6:G51" si="2">D6-E6</f>
        <v>0</v>
      </c>
      <c r="H6" s="9"/>
      <c r="I6" s="9"/>
      <c r="J6" s="9"/>
      <c r="K6" s="10">
        <f t="shared" ref="K6:K51" si="3">SUM(H6:J6)</f>
        <v>0</v>
      </c>
      <c r="L6" s="10">
        <f t="shared" si="0"/>
        <v>0</v>
      </c>
    </row>
    <row r="7" spans="1:12" ht="15.75" x14ac:dyDescent="0.25">
      <c r="A7" s="7" t="str">
        <f>'1'!A7</f>
        <v>Cepillo lavavasos triple</v>
      </c>
      <c r="B7" s="10">
        <f>'24'!G7+'24'!L7</f>
        <v>0</v>
      </c>
      <c r="C7" s="9"/>
      <c r="D7" s="10">
        <f t="shared" si="1"/>
        <v>0</v>
      </c>
      <c r="E7" s="9"/>
      <c r="F7" s="6"/>
      <c r="G7" s="10">
        <f t="shared" si="2"/>
        <v>0</v>
      </c>
      <c r="H7" s="9"/>
      <c r="I7" s="9"/>
      <c r="J7" s="9"/>
      <c r="K7" s="10">
        <f t="shared" si="3"/>
        <v>0</v>
      </c>
      <c r="L7" s="10">
        <f t="shared" si="0"/>
        <v>0</v>
      </c>
    </row>
    <row r="8" spans="1:12" ht="15.75" x14ac:dyDescent="0.25">
      <c r="A8" s="7" t="str">
        <f>'1'!A8</f>
        <v>Cocktelera grande 3 pzas 30 oz a. Inox</v>
      </c>
      <c r="B8" s="10">
        <f>'24'!G8+'24'!L8</f>
        <v>0</v>
      </c>
      <c r="C8" s="9"/>
      <c r="D8" s="10">
        <f t="shared" si="1"/>
        <v>0</v>
      </c>
      <c r="E8" s="9"/>
      <c r="F8" s="6"/>
      <c r="G8" s="10">
        <f t="shared" si="2"/>
        <v>0</v>
      </c>
      <c r="H8" s="9"/>
      <c r="I8" s="9"/>
      <c r="J8" s="9"/>
      <c r="K8" s="10">
        <f t="shared" si="3"/>
        <v>0</v>
      </c>
      <c r="L8" s="10">
        <f t="shared" si="0"/>
        <v>0</v>
      </c>
    </row>
    <row r="9" spans="1:12" ht="15.75" x14ac:dyDescent="0.25">
      <c r="A9" s="7" t="str">
        <f>'1'!A9</f>
        <v xml:space="preserve">Copa 2020 vino generoso mty 74 ml </v>
      </c>
      <c r="B9" s="10">
        <f>'24'!G9+'24'!L9</f>
        <v>0</v>
      </c>
      <c r="C9" s="9"/>
      <c r="D9" s="10">
        <f t="shared" si="1"/>
        <v>0</v>
      </c>
      <c r="E9" s="9"/>
      <c r="F9" s="6"/>
      <c r="G9" s="10">
        <f t="shared" si="2"/>
        <v>0</v>
      </c>
      <c r="H9" s="9"/>
      <c r="I9" s="9"/>
      <c r="J9" s="9"/>
      <c r="K9" s="10">
        <f t="shared" si="3"/>
        <v>0</v>
      </c>
      <c r="L9" s="10">
        <f t="shared" si="0"/>
        <v>0</v>
      </c>
    </row>
    <row r="10" spans="1:12" ht="15.75" x14ac:dyDescent="0.25">
      <c r="A10" s="7" t="str">
        <f>'1'!A10</f>
        <v>Copa 2025 agua mty 285 ml 9.5 oz</v>
      </c>
      <c r="B10" s="10">
        <f>'24'!G10+'24'!L10</f>
        <v>0</v>
      </c>
      <c r="C10" s="9"/>
      <c r="D10" s="10">
        <f t="shared" si="1"/>
        <v>0</v>
      </c>
      <c r="E10" s="9"/>
      <c r="F10" s="6"/>
      <c r="G10" s="10">
        <f t="shared" si="2"/>
        <v>0</v>
      </c>
      <c r="H10" s="9"/>
      <c r="I10" s="9"/>
      <c r="J10" s="9"/>
      <c r="K10" s="10">
        <f t="shared" si="3"/>
        <v>0</v>
      </c>
      <c r="L10" s="10">
        <f t="shared" si="0"/>
        <v>0</v>
      </c>
    </row>
    <row r="11" spans="1:12" ht="15.75" x14ac:dyDescent="0.25">
      <c r="A11" s="7" t="str">
        <f>'1'!A11</f>
        <v>Copa 22760 cocktail martini 5 oz excalibur</v>
      </c>
      <c r="B11" s="10">
        <f>'24'!G11+'24'!L11</f>
        <v>0</v>
      </c>
      <c r="C11" s="9"/>
      <c r="D11" s="10">
        <f t="shared" si="1"/>
        <v>0</v>
      </c>
      <c r="E11" s="9"/>
      <c r="F11" s="6"/>
      <c r="G11" s="10">
        <f t="shared" si="2"/>
        <v>0</v>
      </c>
      <c r="H11" s="9"/>
      <c r="I11" s="9"/>
      <c r="J11" s="9"/>
      <c r="K11" s="10">
        <f t="shared" si="3"/>
        <v>0</v>
      </c>
      <c r="L11" s="10">
        <f t="shared" si="0"/>
        <v>0</v>
      </c>
    </row>
    <row r="12" spans="1:12" ht="15.75" x14ac:dyDescent="0.25">
      <c r="A12" s="7" t="str">
        <f>'1'!A12</f>
        <v xml:space="preserve">Copa 23876 brandy 50 cl 17 oz. Vaporera </v>
      </c>
      <c r="B12" s="10">
        <f>'24'!G12+'24'!L12</f>
        <v>0</v>
      </c>
      <c r="C12" s="9"/>
      <c r="D12" s="10">
        <f t="shared" si="1"/>
        <v>0</v>
      </c>
      <c r="E12" s="9"/>
      <c r="F12" s="6"/>
      <c r="G12" s="10">
        <f t="shared" si="2"/>
        <v>0</v>
      </c>
      <c r="H12" s="9"/>
      <c r="I12" s="9"/>
      <c r="J12" s="9"/>
      <c r="K12" s="10">
        <f t="shared" si="3"/>
        <v>0</v>
      </c>
      <c r="L12" s="10">
        <f t="shared" si="0"/>
        <v>0</v>
      </c>
    </row>
    <row r="13" spans="1:12" ht="15.75" x14ac:dyDescent="0.25">
      <c r="A13" s="7" t="str">
        <f>'1'!A13</f>
        <v>Copa 2438 brandy mty 130 ml 4.5 oz</v>
      </c>
      <c r="B13" s="10">
        <f>'24'!G13+'24'!L13</f>
        <v>0</v>
      </c>
      <c r="C13" s="9"/>
      <c r="D13" s="10">
        <f t="shared" si="1"/>
        <v>0</v>
      </c>
      <c r="E13" s="9"/>
      <c r="F13" s="6"/>
      <c r="G13" s="10">
        <f t="shared" si="2"/>
        <v>0</v>
      </c>
      <c r="H13" s="9"/>
      <c r="I13" s="9"/>
      <c r="J13" s="9"/>
      <c r="K13" s="10">
        <f t="shared" si="3"/>
        <v>0</v>
      </c>
      <c r="L13" s="10">
        <f t="shared" si="0"/>
        <v>0</v>
      </c>
    </row>
    <row r="14" spans="1:12" ht="15.75" x14ac:dyDescent="0.25">
      <c r="A14" s="7" t="str">
        <f>'1'!A14</f>
        <v>Copa cerveza dortmund 13 oz.</v>
      </c>
      <c r="B14" s="10">
        <f>'24'!G14+'24'!L14</f>
        <v>0</v>
      </c>
      <c r="C14" s="9"/>
      <c r="D14" s="10">
        <f t="shared" si="1"/>
        <v>0</v>
      </c>
      <c r="E14" s="9"/>
      <c r="F14" s="6"/>
      <c r="G14" s="10">
        <f t="shared" si="2"/>
        <v>0</v>
      </c>
      <c r="H14" s="9"/>
      <c r="I14" s="9"/>
      <c r="J14" s="9"/>
      <c r="K14" s="10">
        <f t="shared" si="3"/>
        <v>0</v>
      </c>
      <c r="L14" s="10">
        <f t="shared" si="0"/>
        <v>0</v>
      </c>
    </row>
    <row r="15" spans="1:12" ht="15.75" x14ac:dyDescent="0.25">
      <c r="A15" s="7" t="str">
        <f>'1'!A15</f>
        <v>Copa cogñac degustacion 5 oz</v>
      </c>
      <c r="B15" s="10">
        <f>'24'!G15+'24'!L15</f>
        <v>0</v>
      </c>
      <c r="C15" s="9"/>
      <c r="D15" s="10">
        <f t="shared" si="1"/>
        <v>0</v>
      </c>
      <c r="E15" s="9"/>
      <c r="F15" s="6"/>
      <c r="G15" s="10">
        <f t="shared" si="2"/>
        <v>0</v>
      </c>
      <c r="H15" s="9"/>
      <c r="I15" s="9"/>
      <c r="J15" s="9"/>
      <c r="K15" s="10">
        <f t="shared" si="3"/>
        <v>0</v>
      </c>
      <c r="L15" s="10">
        <f t="shared" si="0"/>
        <v>0</v>
      </c>
    </row>
    <row r="16" spans="1:12" ht="15.75" x14ac:dyDescent="0.25">
      <c r="A16" s="7" t="str">
        <f>'1'!A16</f>
        <v>Copa margarita 12 oz.  Excalibur</v>
      </c>
      <c r="B16" s="10">
        <f>'24'!G16+'24'!L16</f>
        <v>0</v>
      </c>
      <c r="C16" s="9"/>
      <c r="D16" s="10">
        <f t="shared" si="1"/>
        <v>0</v>
      </c>
      <c r="E16" s="9"/>
      <c r="F16" s="6"/>
      <c r="G16" s="10">
        <f t="shared" si="2"/>
        <v>0</v>
      </c>
      <c r="H16" s="9"/>
      <c r="I16" s="9"/>
      <c r="J16" s="9"/>
      <c r="K16" s="10">
        <f t="shared" si="3"/>
        <v>0</v>
      </c>
      <c r="L16" s="10">
        <f t="shared" si="0"/>
        <v>0</v>
      </c>
    </row>
    <row r="17" spans="1:12" ht="15.75" x14ac:dyDescent="0.25">
      <c r="A17" s="7" t="str">
        <f>'1'!A17</f>
        <v>Copa vino blanco savoie  5 oz.</v>
      </c>
      <c r="B17" s="10">
        <f>'24'!G17+'24'!L17</f>
        <v>0</v>
      </c>
      <c r="C17" s="9"/>
      <c r="D17" s="10">
        <f t="shared" si="1"/>
        <v>0</v>
      </c>
      <c r="E17" s="9"/>
      <c r="F17" s="6"/>
      <c r="G17" s="10">
        <f t="shared" si="2"/>
        <v>0</v>
      </c>
      <c r="H17" s="9"/>
      <c r="I17" s="9"/>
      <c r="J17" s="9"/>
      <c r="K17" s="10">
        <f t="shared" si="3"/>
        <v>0</v>
      </c>
      <c r="L17" s="10">
        <f t="shared" si="0"/>
        <v>0</v>
      </c>
    </row>
    <row r="18" spans="1:12" ht="15.75" x14ac:dyDescent="0.25">
      <c r="A18" s="7" t="str">
        <f>'1'!A18</f>
        <v>Copa vino tinto savoie 8 oz.</v>
      </c>
      <c r="B18" s="10">
        <f>'24'!G18+'24'!L18</f>
        <v>0</v>
      </c>
      <c r="C18" s="9"/>
      <c r="D18" s="10">
        <f t="shared" si="1"/>
        <v>0</v>
      </c>
      <c r="E18" s="9"/>
      <c r="F18" s="6"/>
      <c r="G18" s="10">
        <f t="shared" si="2"/>
        <v>0</v>
      </c>
      <c r="H18" s="9"/>
      <c r="I18" s="9"/>
      <c r="J18" s="9"/>
      <c r="K18" s="10">
        <f t="shared" si="3"/>
        <v>0</v>
      </c>
      <c r="L18" s="10">
        <f t="shared" si="0"/>
        <v>0</v>
      </c>
    </row>
    <row r="19" spans="1:12" ht="15.75" x14ac:dyDescent="0.25">
      <c r="A19" s="7" t="str">
        <f>'1'!A19</f>
        <v>Cuchara para cantina a inox</v>
      </c>
      <c r="B19" s="10">
        <f>'24'!G19+'24'!L19</f>
        <v>0</v>
      </c>
      <c r="C19" s="9"/>
      <c r="D19" s="10">
        <f t="shared" si="1"/>
        <v>0</v>
      </c>
      <c r="E19" s="9"/>
      <c r="F19" s="6"/>
      <c r="G19" s="10">
        <f t="shared" si="2"/>
        <v>0</v>
      </c>
      <c r="H19" s="9"/>
      <c r="I19" s="9"/>
      <c r="J19" s="9"/>
      <c r="K19" s="10">
        <f t="shared" si="3"/>
        <v>0</v>
      </c>
      <c r="L19" s="10">
        <f t="shared" si="0"/>
        <v>0</v>
      </c>
    </row>
    <row r="20" spans="1:12" ht="15.75" x14ac:dyDescent="0.25">
      <c r="A20" s="7" t="str">
        <f>'1'!A20</f>
        <v>Cucharon para hielo 24.1 cms a inox</v>
      </c>
      <c r="B20" s="10">
        <f>'24'!G20+'24'!L20</f>
        <v>0</v>
      </c>
      <c r="C20" s="9"/>
      <c r="D20" s="10">
        <f t="shared" si="1"/>
        <v>0</v>
      </c>
      <c r="E20" s="9"/>
      <c r="F20" s="6"/>
      <c r="G20" s="10">
        <f t="shared" si="2"/>
        <v>0</v>
      </c>
      <c r="H20" s="9"/>
      <c r="I20" s="9"/>
      <c r="J20" s="9"/>
      <c r="K20" s="10">
        <f t="shared" si="3"/>
        <v>0</v>
      </c>
      <c r="L20" s="10">
        <f t="shared" si="0"/>
        <v>0</v>
      </c>
    </row>
    <row r="21" spans="1:12" ht="15.75" x14ac:dyDescent="0.25">
      <c r="A21" s="7" t="str">
        <f>'1'!A21</f>
        <v xml:space="preserve">Cuchillo chef 8" </v>
      </c>
      <c r="B21" s="10">
        <f>'24'!G21+'24'!L21</f>
        <v>0</v>
      </c>
      <c r="C21" s="9"/>
      <c r="D21" s="10">
        <f t="shared" si="1"/>
        <v>0</v>
      </c>
      <c r="E21" s="9"/>
      <c r="F21" s="6"/>
      <c r="G21" s="10">
        <f t="shared" si="2"/>
        <v>0</v>
      </c>
      <c r="H21" s="9"/>
      <c r="I21" s="9"/>
      <c r="J21" s="9"/>
      <c r="K21" s="10">
        <f t="shared" si="3"/>
        <v>0</v>
      </c>
      <c r="L21" s="10">
        <f t="shared" si="0"/>
        <v>0</v>
      </c>
    </row>
    <row r="22" spans="1:12" ht="15.75" x14ac:dyDescent="0.25">
      <c r="A22" s="7" t="str">
        <f>'1'!A22</f>
        <v>Cuchillo mondador 4"</v>
      </c>
      <c r="B22" s="10">
        <f>'24'!G22+'24'!L22</f>
        <v>0</v>
      </c>
      <c r="C22" s="9"/>
      <c r="D22" s="10">
        <f t="shared" si="1"/>
        <v>0</v>
      </c>
      <c r="E22" s="9"/>
      <c r="F22" s="6"/>
      <c r="G22" s="10">
        <f t="shared" si="2"/>
        <v>0</v>
      </c>
      <c r="H22" s="9"/>
      <c r="I22" s="9"/>
      <c r="J22" s="9"/>
      <c r="K22" s="10">
        <f t="shared" si="3"/>
        <v>0</v>
      </c>
      <c r="L22" s="10">
        <f t="shared" si="0"/>
        <v>0</v>
      </c>
    </row>
    <row r="23" spans="1:12" ht="15.75" x14ac:dyDescent="0.25">
      <c r="A23" s="7" t="str">
        <f>'1'!A23</f>
        <v>Charola antiderrapante 44x59 cms.</v>
      </c>
      <c r="B23" s="10">
        <f>'24'!G23+'24'!L23</f>
        <v>0</v>
      </c>
      <c r="C23" s="9"/>
      <c r="D23" s="10">
        <f t="shared" si="1"/>
        <v>0</v>
      </c>
      <c r="E23" s="9"/>
      <c r="F23" s="6"/>
      <c r="G23" s="10">
        <f t="shared" si="2"/>
        <v>0</v>
      </c>
      <c r="H23" s="9"/>
      <c r="I23" s="9"/>
      <c r="J23" s="9"/>
      <c r="K23" s="10">
        <f t="shared" si="3"/>
        <v>0</v>
      </c>
      <c r="L23" s="10">
        <f t="shared" si="0"/>
        <v>0</v>
      </c>
    </row>
    <row r="24" spans="1:12" ht="15.75" x14ac:dyDescent="0.25">
      <c r="A24" s="7" t="str">
        <f>'1'!A24</f>
        <v>Charola redonda antiderrapante 40 cms</v>
      </c>
      <c r="B24" s="10">
        <f>'24'!G24+'24'!L24</f>
        <v>0</v>
      </c>
      <c r="C24" s="9"/>
      <c r="D24" s="10">
        <f t="shared" si="1"/>
        <v>0</v>
      </c>
      <c r="E24" s="9"/>
      <c r="F24" s="6"/>
      <c r="G24" s="10">
        <f t="shared" si="2"/>
        <v>0</v>
      </c>
      <c r="H24" s="9"/>
      <c r="I24" s="9"/>
      <c r="J24" s="9"/>
      <c r="K24" s="10">
        <f t="shared" si="3"/>
        <v>0</v>
      </c>
      <c r="L24" s="10">
        <f t="shared" si="0"/>
        <v>0</v>
      </c>
    </row>
    <row r="25" spans="1:12" ht="15.75" x14ac:dyDescent="0.25">
      <c r="A25" s="7" t="str">
        <f>'1'!A25</f>
        <v>Dispensador plastico transparente de 12 oz..</v>
      </c>
      <c r="B25" s="10">
        <f>'24'!G25+'24'!L25</f>
        <v>0</v>
      </c>
      <c r="C25" s="9"/>
      <c r="D25" s="10">
        <f t="shared" si="1"/>
        <v>0</v>
      </c>
      <c r="E25" s="9"/>
      <c r="F25" s="6"/>
      <c r="G25" s="10">
        <f t="shared" si="2"/>
        <v>0</v>
      </c>
      <c r="H25" s="9"/>
      <c r="I25" s="9"/>
      <c r="J25" s="9"/>
      <c r="K25" s="10">
        <f t="shared" si="3"/>
        <v>0</v>
      </c>
      <c r="L25" s="10">
        <f t="shared" si="0"/>
        <v>0</v>
      </c>
    </row>
    <row r="26" spans="1:12" ht="15.75" x14ac:dyDescent="0.25">
      <c r="A26" s="7" t="str">
        <f>'1'!A26</f>
        <v>Drenador de plastico para bar</v>
      </c>
      <c r="B26" s="10">
        <f>'24'!G26+'24'!L26</f>
        <v>0</v>
      </c>
      <c r="C26" s="9"/>
      <c r="D26" s="10">
        <f t="shared" si="1"/>
        <v>0</v>
      </c>
      <c r="E26" s="9"/>
      <c r="F26" s="6"/>
      <c r="G26" s="10">
        <f t="shared" si="2"/>
        <v>0</v>
      </c>
      <c r="H26" s="9"/>
      <c r="I26" s="9"/>
      <c r="J26" s="9"/>
      <c r="K26" s="10">
        <f t="shared" si="3"/>
        <v>0</v>
      </c>
      <c r="L26" s="10">
        <f t="shared" si="0"/>
        <v>0</v>
      </c>
    </row>
    <row r="27" spans="1:12" ht="15.75" x14ac:dyDescent="0.25">
      <c r="A27" s="7" t="str">
        <f>'1'!A27</f>
        <v>Escarchador para margaritas</v>
      </c>
      <c r="B27" s="10">
        <f>'24'!G27+'24'!L27</f>
        <v>0</v>
      </c>
      <c r="C27" s="9"/>
      <c r="D27" s="10">
        <f t="shared" si="1"/>
        <v>0</v>
      </c>
      <c r="E27" s="9"/>
      <c r="F27" s="6"/>
      <c r="G27" s="10">
        <f t="shared" si="2"/>
        <v>0</v>
      </c>
      <c r="H27" s="9"/>
      <c r="I27" s="9"/>
      <c r="J27" s="9"/>
      <c r="K27" s="10">
        <f t="shared" si="3"/>
        <v>0</v>
      </c>
      <c r="L27" s="10">
        <f t="shared" si="0"/>
        <v>0</v>
      </c>
    </row>
    <row r="28" spans="1:12" ht="15.75" x14ac:dyDescent="0.25">
      <c r="A28" s="7" t="str">
        <f>'1'!A28</f>
        <v>Esponja para escarchador</v>
      </c>
      <c r="B28" s="10">
        <f>'24'!G28+'24'!L28</f>
        <v>0</v>
      </c>
      <c r="C28" s="9"/>
      <c r="D28" s="10">
        <f t="shared" si="1"/>
        <v>0</v>
      </c>
      <c r="E28" s="9"/>
      <c r="F28" s="6"/>
      <c r="G28" s="10">
        <f t="shared" si="2"/>
        <v>0</v>
      </c>
      <c r="H28" s="9"/>
      <c r="I28" s="9"/>
      <c r="J28" s="9"/>
      <c r="K28" s="10">
        <f t="shared" si="3"/>
        <v>0</v>
      </c>
      <c r="L28" s="10">
        <f t="shared" si="0"/>
        <v>0</v>
      </c>
    </row>
    <row r="29" spans="1:12" ht="15.75" x14ac:dyDescent="0.25">
      <c r="A29" s="7" t="str">
        <f>'1'!A29</f>
        <v>Exprimidor naranjas mediano</v>
      </c>
      <c r="B29" s="10">
        <f>'24'!G29+'24'!L29</f>
        <v>0</v>
      </c>
      <c r="C29" s="9"/>
      <c r="D29" s="10">
        <f t="shared" si="1"/>
        <v>0</v>
      </c>
      <c r="E29" s="9"/>
      <c r="F29" s="6"/>
      <c r="G29" s="10">
        <f t="shared" si="2"/>
        <v>0</v>
      </c>
      <c r="H29" s="9"/>
      <c r="I29" s="9"/>
      <c r="J29" s="9"/>
      <c r="K29" s="10">
        <f t="shared" si="3"/>
        <v>0</v>
      </c>
      <c r="L29" s="10">
        <f t="shared" si="0"/>
        <v>0</v>
      </c>
    </row>
    <row r="30" spans="1:12" ht="15.75" x14ac:dyDescent="0.25">
      <c r="A30" s="7" t="str">
        <f>'1'!A30</f>
        <v>Jarra 3807 vallarta 2.25 lts 76 oz</v>
      </c>
      <c r="B30" s="10">
        <f>'24'!G30+'24'!L30</f>
        <v>0</v>
      </c>
      <c r="C30" s="9"/>
      <c r="D30" s="10">
        <f t="shared" si="1"/>
        <v>0</v>
      </c>
      <c r="E30" s="9"/>
      <c r="F30" s="6"/>
      <c r="G30" s="10">
        <f t="shared" si="2"/>
        <v>0</v>
      </c>
      <c r="H30" s="9"/>
      <c r="I30" s="9"/>
      <c r="J30" s="9"/>
      <c r="K30" s="10">
        <f t="shared" si="3"/>
        <v>0</v>
      </c>
      <c r="L30" s="10">
        <f t="shared" si="0"/>
        <v>0</v>
      </c>
    </row>
    <row r="31" spans="1:12" ht="15.75" x14ac:dyDescent="0.25">
      <c r="A31" s="7" t="str">
        <f>'1'!A31</f>
        <v>Jarra 3808 orinoco 1.15 lts 39 oz</v>
      </c>
      <c r="B31" s="10">
        <f>'24'!G31+'24'!L31</f>
        <v>0</v>
      </c>
      <c r="C31" s="9"/>
      <c r="D31" s="10">
        <f t="shared" si="1"/>
        <v>0</v>
      </c>
      <c r="E31" s="9"/>
      <c r="F31" s="6"/>
      <c r="G31" s="10">
        <f t="shared" si="2"/>
        <v>0</v>
      </c>
      <c r="H31" s="9"/>
      <c r="I31" s="9"/>
      <c r="J31" s="9"/>
      <c r="K31" s="10">
        <f t="shared" si="3"/>
        <v>0</v>
      </c>
      <c r="L31" s="10">
        <f t="shared" si="0"/>
        <v>0</v>
      </c>
    </row>
    <row r="32" spans="1:12" ht="15.75" x14ac:dyDescent="0.25">
      <c r="A32" s="7" t="str">
        <f>'1'!A32</f>
        <v>Jigger 1x2 Oz  A. Inox</v>
      </c>
      <c r="B32" s="10">
        <f>'24'!G32+'24'!L32</f>
        <v>0</v>
      </c>
      <c r="C32" s="9"/>
      <c r="D32" s="10">
        <f t="shared" si="1"/>
        <v>0</v>
      </c>
      <c r="E32" s="9"/>
      <c r="F32" s="6"/>
      <c r="G32" s="10">
        <f t="shared" si="2"/>
        <v>0</v>
      </c>
      <c r="H32" s="9"/>
      <c r="I32" s="9"/>
      <c r="J32" s="9"/>
      <c r="K32" s="10">
        <f t="shared" si="3"/>
        <v>0</v>
      </c>
      <c r="L32" s="10">
        <f t="shared" si="0"/>
        <v>0</v>
      </c>
    </row>
    <row r="33" spans="1:12" ht="15.75" x14ac:dyDescent="0.25">
      <c r="A33" s="7" t="str">
        <f>'1'!A33</f>
        <v>Organizador servilletas y popotes</v>
      </c>
      <c r="B33" s="10">
        <f>'24'!G33+'24'!L33</f>
        <v>0</v>
      </c>
      <c r="C33" s="9"/>
      <c r="D33" s="10">
        <f t="shared" si="1"/>
        <v>0</v>
      </c>
      <c r="E33" s="9"/>
      <c r="F33" s="6"/>
      <c r="G33" s="10">
        <f t="shared" si="2"/>
        <v>0</v>
      </c>
      <c r="H33" s="9"/>
      <c r="I33" s="9"/>
      <c r="J33" s="9"/>
      <c r="K33" s="10">
        <f t="shared" si="3"/>
        <v>0</v>
      </c>
      <c r="L33" s="10">
        <f t="shared" si="0"/>
        <v>0</v>
      </c>
    </row>
    <row r="34" spans="1:12" ht="15.75" x14ac:dyDescent="0.25">
      <c r="A34" s="7" t="str">
        <f>'1'!A34</f>
        <v>Picahielo 6 puntas</v>
      </c>
      <c r="B34" s="10">
        <f>'24'!G34+'24'!L34</f>
        <v>0</v>
      </c>
      <c r="C34" s="9"/>
      <c r="D34" s="10">
        <f t="shared" si="1"/>
        <v>0</v>
      </c>
      <c r="E34" s="9"/>
      <c r="F34" s="6"/>
      <c r="G34" s="10">
        <f t="shared" si="2"/>
        <v>0</v>
      </c>
      <c r="H34" s="9"/>
      <c r="I34" s="9"/>
      <c r="J34" s="9"/>
      <c r="K34" s="10">
        <f t="shared" si="3"/>
        <v>0</v>
      </c>
      <c r="L34" s="10">
        <f t="shared" si="0"/>
        <v>0</v>
      </c>
    </row>
    <row r="35" spans="1:12" ht="15.75" x14ac:dyDescent="0.25">
      <c r="A35" s="7" t="str">
        <f>'1'!A35</f>
        <v>Rollo malla/bar table</v>
      </c>
      <c r="B35" s="10">
        <f>'24'!G35+'24'!L35</f>
        <v>0</v>
      </c>
      <c r="C35" s="9"/>
      <c r="D35" s="10">
        <f t="shared" si="1"/>
        <v>0</v>
      </c>
      <c r="E35" s="9"/>
      <c r="F35" s="6"/>
      <c r="G35" s="10">
        <f t="shared" si="2"/>
        <v>0</v>
      </c>
      <c r="H35" s="9"/>
      <c r="I35" s="9"/>
      <c r="J35" s="9"/>
      <c r="K35" s="10">
        <f t="shared" si="3"/>
        <v>0</v>
      </c>
      <c r="L35" s="10">
        <f t="shared" si="0"/>
        <v>0</v>
      </c>
    </row>
    <row r="36" spans="1:12" ht="15.75" x14ac:dyDescent="0.25">
      <c r="A36" s="7" t="str">
        <f>'1'!A36</f>
        <v>Sacacorchos 2 manos</v>
      </c>
      <c r="B36" s="10">
        <f>'24'!G36+'24'!L36</f>
        <v>0</v>
      </c>
      <c r="C36" s="9"/>
      <c r="D36" s="10">
        <f t="shared" si="1"/>
        <v>0</v>
      </c>
      <c r="E36" s="9"/>
      <c r="F36" s="6"/>
      <c r="G36" s="10">
        <f t="shared" si="2"/>
        <v>0</v>
      </c>
      <c r="H36" s="9"/>
      <c r="I36" s="9"/>
      <c r="J36" s="9"/>
      <c r="K36" s="10">
        <f t="shared" si="3"/>
        <v>0</v>
      </c>
      <c r="L36" s="10">
        <f t="shared" si="0"/>
        <v>0</v>
      </c>
    </row>
    <row r="37" spans="1:12" ht="15.75" x14ac:dyDescent="0.25">
      <c r="A37" s="7" t="str">
        <f>'1'!A37</f>
        <v>Tabla picar de plástico 1x30x50 Blanco</v>
      </c>
      <c r="B37" s="10">
        <f>'24'!G37+'24'!L37</f>
        <v>0</v>
      </c>
      <c r="C37" s="9"/>
      <c r="D37" s="10">
        <f t="shared" si="1"/>
        <v>0</v>
      </c>
      <c r="E37" s="9"/>
      <c r="F37" s="6"/>
      <c r="G37" s="10">
        <f t="shared" si="2"/>
        <v>0</v>
      </c>
      <c r="H37" s="9"/>
      <c r="I37" s="9"/>
      <c r="J37" s="9"/>
      <c r="K37" s="10">
        <f t="shared" si="3"/>
        <v>0</v>
      </c>
      <c r="L37" s="10">
        <f t="shared" si="0"/>
        <v>0</v>
      </c>
    </row>
    <row r="38" spans="1:12" ht="15.75" x14ac:dyDescent="0.25">
      <c r="A38" s="7" t="str">
        <f>'1'!A38</f>
        <v>Tarro 5689 cervecero morgan 450 ml 15 oz.</v>
      </c>
      <c r="B38" s="10">
        <f>'24'!G38+'24'!L38</f>
        <v>0</v>
      </c>
      <c r="C38" s="9"/>
      <c r="D38" s="10">
        <f t="shared" si="1"/>
        <v>0</v>
      </c>
      <c r="E38" s="9"/>
      <c r="F38" s="6"/>
      <c r="G38" s="10">
        <f t="shared" si="2"/>
        <v>0</v>
      </c>
      <c r="H38" s="9"/>
      <c r="I38" s="9"/>
      <c r="J38" s="9"/>
      <c r="K38" s="10">
        <f t="shared" si="3"/>
        <v>0</v>
      </c>
      <c r="L38" s="10">
        <f t="shared" si="0"/>
        <v>0</v>
      </c>
    </row>
    <row r="39" spans="1:12" ht="15.75" x14ac:dyDescent="0.25">
      <c r="A39" s="7" t="str">
        <f>'1'!A39</f>
        <v>Tijera portacharola cromada</v>
      </c>
      <c r="B39" s="10">
        <f>'24'!G39+'24'!L39</f>
        <v>0</v>
      </c>
      <c r="C39" s="9"/>
      <c r="D39" s="10">
        <f t="shared" si="1"/>
        <v>0</v>
      </c>
      <c r="E39" s="9"/>
      <c r="F39" s="6"/>
      <c r="G39" s="10">
        <f t="shared" si="2"/>
        <v>0</v>
      </c>
      <c r="H39" s="9"/>
      <c r="I39" s="9"/>
      <c r="J39" s="9"/>
      <c r="K39" s="10">
        <f t="shared" si="3"/>
        <v>0</v>
      </c>
      <c r="L39" s="10">
        <f t="shared" si="0"/>
        <v>0</v>
      </c>
    </row>
    <row r="40" spans="1:12" ht="15.75" x14ac:dyDescent="0.25">
      <c r="A40" s="7" t="str">
        <f>'1'!A40</f>
        <v>Vaso 0972 tequilero 44 ml 1.5 oz</v>
      </c>
      <c r="B40" s="10">
        <f>'24'!G40+'24'!L40</f>
        <v>0</v>
      </c>
      <c r="C40" s="9"/>
      <c r="D40" s="10">
        <f t="shared" si="1"/>
        <v>0</v>
      </c>
      <c r="E40" s="9"/>
      <c r="F40" s="6"/>
      <c r="G40" s="10">
        <f t="shared" si="2"/>
        <v>0</v>
      </c>
      <c r="H40" s="9"/>
      <c r="I40" s="9"/>
      <c r="J40" s="9"/>
      <c r="K40" s="10">
        <f t="shared" si="3"/>
        <v>0</v>
      </c>
      <c r="L40" s="10">
        <f t="shared" si="0"/>
        <v>0</v>
      </c>
    </row>
    <row r="41" spans="1:12" ht="15.75" x14ac:dyDescent="0.25">
      <c r="A41" s="7" t="str">
        <f>'1'!A41</f>
        <v>Vaso 40367 cheiser 5.25 oz. Islande (97 9577a) 5.75</v>
      </c>
      <c r="B41" s="10">
        <f>'24'!G41+'24'!L41</f>
        <v>0</v>
      </c>
      <c r="C41" s="9"/>
      <c r="D41" s="10">
        <f t="shared" si="1"/>
        <v>0</v>
      </c>
      <c r="E41" s="9"/>
      <c r="F41" s="6"/>
      <c r="G41" s="10">
        <f t="shared" si="2"/>
        <v>0</v>
      </c>
      <c r="H41" s="9"/>
      <c r="I41" s="9"/>
      <c r="J41" s="9"/>
      <c r="K41" s="10">
        <f t="shared" si="3"/>
        <v>0</v>
      </c>
      <c r="L41" s="10">
        <f t="shared" si="0"/>
        <v>0</v>
      </c>
    </row>
    <row r="42" spans="1:12" ht="15.75" x14ac:dyDescent="0.25">
      <c r="A42" s="7" t="str">
        <f>'1'!A42</f>
        <v>Vaso 50774 old fashion 6 oz. Princesa</v>
      </c>
      <c r="B42" s="10">
        <f>'24'!G42+'24'!L42</f>
        <v>0</v>
      </c>
      <c r="C42" s="9"/>
      <c r="D42" s="10">
        <f t="shared" si="1"/>
        <v>0</v>
      </c>
      <c r="E42" s="9"/>
      <c r="F42" s="6"/>
      <c r="G42" s="10">
        <f t="shared" si="2"/>
        <v>0</v>
      </c>
      <c r="H42" s="9"/>
      <c r="I42" s="9"/>
      <c r="J42" s="9"/>
      <c r="K42" s="10">
        <f t="shared" si="3"/>
        <v>0</v>
      </c>
      <c r="L42" s="10">
        <f t="shared" si="0"/>
        <v>0</v>
      </c>
    </row>
    <row r="43" spans="1:12" ht="15.75" x14ac:dyDescent="0.25">
      <c r="A43" s="7" t="str">
        <f>'1'!A43</f>
        <v>Vaso 6404 h.b.f.g 350 ml. 11.8 oz.</v>
      </c>
      <c r="B43" s="10">
        <f>'24'!G43+'24'!L43</f>
        <v>0</v>
      </c>
      <c r="C43" s="9"/>
      <c r="D43" s="10">
        <f t="shared" si="1"/>
        <v>0</v>
      </c>
      <c r="E43" s="9"/>
      <c r="F43" s="6"/>
      <c r="G43" s="10">
        <f t="shared" si="2"/>
        <v>0</v>
      </c>
      <c r="H43" s="9"/>
      <c r="I43" s="9"/>
      <c r="J43" s="9"/>
      <c r="K43" s="10">
        <f t="shared" si="3"/>
        <v>0</v>
      </c>
      <c r="L43" s="10">
        <f t="shared" si="0"/>
        <v>0</v>
      </c>
    </row>
    <row r="44" spans="1:12" ht="15.75" x14ac:dyDescent="0.25">
      <c r="A44" s="7" t="str">
        <f>'1'!A44</f>
        <v>Vaso 6621 high ball 350 ml 11.8 oz</v>
      </c>
      <c r="B44" s="10">
        <f>'24'!G44+'24'!L44</f>
        <v>0</v>
      </c>
      <c r="C44" s="9"/>
      <c r="D44" s="10">
        <f t="shared" si="1"/>
        <v>0</v>
      </c>
      <c r="E44" s="9"/>
      <c r="F44" s="6"/>
      <c r="G44" s="10">
        <f t="shared" si="2"/>
        <v>0</v>
      </c>
      <c r="H44" s="9"/>
      <c r="I44" s="9"/>
      <c r="J44" s="9"/>
      <c r="K44" s="10">
        <f t="shared" si="3"/>
        <v>0</v>
      </c>
      <c r="L44" s="10">
        <f t="shared" si="0"/>
        <v>0</v>
      </c>
    </row>
    <row r="45" spans="1:12" ht="15.75" x14ac:dyDescent="0.25">
      <c r="A45" s="7" t="str">
        <f>'1'!A45</f>
        <v>Vaso 6624 agua fg 300 ml 10.2 oz</v>
      </c>
      <c r="B45" s="10">
        <f>'24'!G45+'24'!L45</f>
        <v>0</v>
      </c>
      <c r="C45" s="9"/>
      <c r="D45" s="10">
        <f t="shared" si="1"/>
        <v>0</v>
      </c>
      <c r="E45" s="9"/>
      <c r="F45" s="6"/>
      <c r="G45" s="10">
        <f t="shared" si="2"/>
        <v>0</v>
      </c>
      <c r="H45" s="9"/>
      <c r="I45" s="9"/>
      <c r="J45" s="9"/>
      <c r="K45" s="10">
        <f t="shared" si="3"/>
        <v>0</v>
      </c>
      <c r="L45" s="10">
        <f t="shared" si="0"/>
        <v>0</v>
      </c>
    </row>
    <row r="46" spans="1:12" ht="15.75" x14ac:dyDescent="0.25">
      <c r="A46" s="7" t="str">
        <f>'1'!A46</f>
        <v>Vaso 6714 dof fashion 325 ml 11 oz</v>
      </c>
      <c r="B46" s="10">
        <f>'24'!G46+'24'!L46</f>
        <v>0</v>
      </c>
      <c r="C46" s="9"/>
      <c r="D46" s="10">
        <f t="shared" si="1"/>
        <v>0</v>
      </c>
      <c r="E46" s="9"/>
      <c r="F46" s="6"/>
      <c r="G46" s="10">
        <f t="shared" si="2"/>
        <v>0</v>
      </c>
      <c r="H46" s="9"/>
      <c r="I46" s="9"/>
      <c r="J46" s="9"/>
      <c r="K46" s="10">
        <f t="shared" si="3"/>
        <v>0</v>
      </c>
      <c r="L46" s="10">
        <f t="shared" si="0"/>
        <v>0</v>
      </c>
    </row>
    <row r="47" spans="1:12" ht="15.75" x14ac:dyDescent="0.25">
      <c r="A47" s="7">
        <f>'1'!A47</f>
        <v>0</v>
      </c>
      <c r="B47" s="10">
        <f>'24'!G47+'24'!L47</f>
        <v>0</v>
      </c>
      <c r="C47" s="9"/>
      <c r="D47" s="10">
        <f t="shared" si="1"/>
        <v>0</v>
      </c>
      <c r="E47" s="9"/>
      <c r="F47" s="6"/>
      <c r="G47" s="10">
        <f t="shared" si="2"/>
        <v>0</v>
      </c>
      <c r="H47" s="9"/>
      <c r="I47" s="9"/>
      <c r="J47" s="9"/>
      <c r="K47" s="10">
        <f t="shared" si="3"/>
        <v>0</v>
      </c>
      <c r="L47" s="10">
        <f t="shared" si="0"/>
        <v>0</v>
      </c>
    </row>
    <row r="48" spans="1:12" ht="15.75" x14ac:dyDescent="0.25">
      <c r="A48" s="7">
        <f>'1'!A48</f>
        <v>0</v>
      </c>
      <c r="B48" s="10">
        <f>'24'!G48+'24'!L48</f>
        <v>0</v>
      </c>
      <c r="C48" s="9"/>
      <c r="D48" s="10">
        <f t="shared" si="1"/>
        <v>0</v>
      </c>
      <c r="E48" s="9"/>
      <c r="F48" s="6"/>
      <c r="G48" s="10">
        <f t="shared" si="2"/>
        <v>0</v>
      </c>
      <c r="H48" s="9"/>
      <c r="I48" s="9"/>
      <c r="J48" s="9"/>
      <c r="K48" s="10">
        <f t="shared" si="3"/>
        <v>0</v>
      </c>
      <c r="L48" s="10">
        <f t="shared" si="0"/>
        <v>0</v>
      </c>
    </row>
    <row r="49" spans="1:12" ht="15.75" x14ac:dyDescent="0.25">
      <c r="A49" s="7">
        <f>'1'!A49</f>
        <v>0</v>
      </c>
      <c r="B49" s="10">
        <f>'24'!G49+'24'!L49</f>
        <v>0</v>
      </c>
      <c r="C49" s="9"/>
      <c r="D49" s="10">
        <f t="shared" si="1"/>
        <v>0</v>
      </c>
      <c r="E49" s="9"/>
      <c r="F49" s="6"/>
      <c r="G49" s="10">
        <f t="shared" si="2"/>
        <v>0</v>
      </c>
      <c r="H49" s="9"/>
      <c r="I49" s="9"/>
      <c r="J49" s="9"/>
      <c r="K49" s="10">
        <f t="shared" si="3"/>
        <v>0</v>
      </c>
      <c r="L49" s="10">
        <f t="shared" si="0"/>
        <v>0</v>
      </c>
    </row>
    <row r="50" spans="1:12" ht="15.75" x14ac:dyDescent="0.25">
      <c r="A50" s="7">
        <f>'1'!A50</f>
        <v>0</v>
      </c>
      <c r="B50" s="10">
        <f>'24'!G50+'24'!L50</f>
        <v>0</v>
      </c>
      <c r="C50" s="9"/>
      <c r="D50" s="10">
        <f t="shared" si="1"/>
        <v>0</v>
      </c>
      <c r="E50" s="9"/>
      <c r="F50" s="6"/>
      <c r="G50" s="10">
        <f t="shared" si="2"/>
        <v>0</v>
      </c>
      <c r="H50" s="9"/>
      <c r="I50" s="9"/>
      <c r="J50" s="9"/>
      <c r="K50" s="10">
        <f t="shared" si="3"/>
        <v>0</v>
      </c>
      <c r="L50" s="10">
        <f t="shared" si="0"/>
        <v>0</v>
      </c>
    </row>
    <row r="51" spans="1:12" ht="15.75" x14ac:dyDescent="0.25">
      <c r="A51" s="7">
        <f>'1'!A51</f>
        <v>0</v>
      </c>
      <c r="B51" s="10">
        <f>'24'!G51+'24'!L51</f>
        <v>0</v>
      </c>
      <c r="C51" s="9"/>
      <c r="D51" s="10">
        <f t="shared" si="1"/>
        <v>0</v>
      </c>
      <c r="E51" s="9"/>
      <c r="F51" s="6"/>
      <c r="G51" s="10">
        <f t="shared" si="2"/>
        <v>0</v>
      </c>
      <c r="H51" s="9"/>
      <c r="I51" s="9"/>
      <c r="J51" s="9"/>
      <c r="K51" s="10">
        <f t="shared" si="3"/>
        <v>0</v>
      </c>
      <c r="L51" s="10">
        <f t="shared" si="0"/>
        <v>0</v>
      </c>
    </row>
  </sheetData>
  <sheetProtection password="CEF9" sheet="1" objects="1" scenarios="1"/>
  <mergeCells count="12">
    <mergeCell ref="K3:K4"/>
    <mergeCell ref="L3:L4"/>
    <mergeCell ref="A1:L1"/>
    <mergeCell ref="B2:F2"/>
    <mergeCell ref="A3:A4"/>
    <mergeCell ref="B3:B4"/>
    <mergeCell ref="C3:C4"/>
    <mergeCell ref="D3:D4"/>
    <mergeCell ref="E3:E4"/>
    <mergeCell ref="F3:F4"/>
    <mergeCell ref="G3:G4"/>
    <mergeCell ref="H3:J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workbookViewId="0">
      <pane ySplit="4" topLeftCell="A5" activePane="bottomLeft" state="frozen"/>
      <selection activeCell="L2" sqref="L2"/>
      <selection pane="bottomLeft" activeCell="B51" sqref="B51"/>
    </sheetView>
  </sheetViews>
  <sheetFormatPr defaultColWidth="11.42578125" defaultRowHeight="15" x14ac:dyDescent="0.25"/>
  <cols>
    <col min="1" max="1" width="50.28515625" bestFit="1" customWidth="1"/>
    <col min="2" max="2" width="13.28515625" bestFit="1" customWidth="1"/>
    <col min="3" max="3" width="10.42578125" bestFit="1" customWidth="1"/>
    <col min="4" max="4" width="12.28515625" bestFit="1" customWidth="1"/>
    <col min="5" max="5" width="9.42578125" bestFit="1" customWidth="1"/>
    <col min="6" max="6" width="16.140625" customWidth="1"/>
    <col min="7" max="7" width="12.28515625" bestFit="1" customWidth="1"/>
    <col min="8" max="10" width="12.7109375" customWidth="1"/>
    <col min="11" max="11" width="13.28515625" bestFit="1" customWidth="1"/>
    <col min="12" max="12" width="12.140625" bestFit="1" customWidth="1"/>
  </cols>
  <sheetData>
    <row r="1" spans="1:12" ht="26.25" x14ac:dyDescent="0.4">
      <c r="A1" s="52" t="s">
        <v>10</v>
      </c>
      <c r="B1" s="53"/>
      <c r="C1" s="53"/>
      <c r="D1" s="53"/>
      <c r="E1" s="53"/>
      <c r="F1" s="53"/>
      <c r="G1" s="53"/>
      <c r="H1" s="53"/>
      <c r="I1" s="53"/>
      <c r="J1" s="53"/>
      <c r="K1" s="53"/>
      <c r="L1" s="54"/>
    </row>
    <row r="2" spans="1:12" ht="21" x14ac:dyDescent="0.35">
      <c r="A2" s="1" t="s">
        <v>6</v>
      </c>
      <c r="B2" s="58" t="str">
        <f>'1'!B2:F2</f>
        <v>Cinépolis VIP Multiplaza Pacific</v>
      </c>
      <c r="C2" s="58"/>
      <c r="D2" s="58"/>
      <c r="E2" s="58"/>
      <c r="F2" s="58"/>
      <c r="G2" s="2"/>
      <c r="H2" s="2" t="s">
        <v>11</v>
      </c>
      <c r="I2" s="4">
        <f>'1'!I2</f>
        <v>2015</v>
      </c>
      <c r="J2" s="2"/>
      <c r="K2" s="2" t="s">
        <v>7</v>
      </c>
      <c r="L2" s="3">
        <v>26</v>
      </c>
    </row>
    <row r="3" spans="1:12" ht="15.75" x14ac:dyDescent="0.25">
      <c r="A3" s="57" t="s">
        <v>9</v>
      </c>
      <c r="B3" s="56" t="s">
        <v>0</v>
      </c>
      <c r="C3" s="56" t="s">
        <v>1</v>
      </c>
      <c r="D3" s="56" t="s">
        <v>2</v>
      </c>
      <c r="E3" s="56" t="s">
        <v>3</v>
      </c>
      <c r="F3" s="56" t="s">
        <v>4</v>
      </c>
      <c r="G3" s="56" t="s">
        <v>5</v>
      </c>
      <c r="H3" s="56" t="s">
        <v>57</v>
      </c>
      <c r="I3" s="56"/>
      <c r="J3" s="56"/>
      <c r="K3" s="56" t="s">
        <v>55</v>
      </c>
      <c r="L3" s="56" t="s">
        <v>56</v>
      </c>
    </row>
    <row r="4" spans="1:12" ht="15.75" customHeight="1" x14ac:dyDescent="0.25">
      <c r="A4" s="57"/>
      <c r="B4" s="56"/>
      <c r="C4" s="56"/>
      <c r="D4" s="56"/>
      <c r="E4" s="56"/>
      <c r="F4" s="56"/>
      <c r="G4" s="56"/>
      <c r="H4" s="11" t="s">
        <v>58</v>
      </c>
      <c r="I4" s="11" t="s">
        <v>60</v>
      </c>
      <c r="J4" s="11" t="s">
        <v>59</v>
      </c>
      <c r="K4" s="56"/>
      <c r="L4" s="56"/>
    </row>
    <row r="5" spans="1:12" ht="15.75" x14ac:dyDescent="0.25">
      <c r="A5" s="7" t="str">
        <f>'1'!A5</f>
        <v xml:space="preserve">Bar caddy condimentero 6 en 1 </v>
      </c>
      <c r="B5" s="10">
        <f>'25'!G5+'25'!L5</f>
        <v>0</v>
      </c>
      <c r="C5" s="9"/>
      <c r="D5" s="10">
        <f>B5+C5</f>
        <v>0</v>
      </c>
      <c r="E5" s="9"/>
      <c r="F5" s="6"/>
      <c r="G5" s="10">
        <f>D5-E5</f>
        <v>0</v>
      </c>
      <c r="H5" s="9"/>
      <c r="I5" s="9"/>
      <c r="J5" s="9"/>
      <c r="K5" s="10">
        <f>SUM(H5:J5)</f>
        <v>0</v>
      </c>
      <c r="L5" s="10">
        <f t="shared" ref="L5:L51" si="0">K5-G5</f>
        <v>0</v>
      </c>
    </row>
    <row r="6" spans="1:12" ht="15.75" x14ac:dyDescent="0.25">
      <c r="A6" s="7" t="str">
        <f>'1'!A6</f>
        <v>Botella/jugos con vertedor 1 lts</v>
      </c>
      <c r="B6" s="10">
        <f>'25'!G6+'25'!L6</f>
        <v>0</v>
      </c>
      <c r="C6" s="9"/>
      <c r="D6" s="10">
        <f t="shared" ref="D6:D51" si="1">B6+C6</f>
        <v>0</v>
      </c>
      <c r="E6" s="9"/>
      <c r="F6" s="6"/>
      <c r="G6" s="10">
        <f t="shared" ref="G6:G51" si="2">D6-E6</f>
        <v>0</v>
      </c>
      <c r="H6" s="9"/>
      <c r="I6" s="9"/>
      <c r="J6" s="9"/>
      <c r="K6" s="10">
        <f t="shared" ref="K6:K51" si="3">SUM(H6:J6)</f>
        <v>0</v>
      </c>
      <c r="L6" s="10">
        <f t="shared" si="0"/>
        <v>0</v>
      </c>
    </row>
    <row r="7" spans="1:12" ht="15.75" x14ac:dyDescent="0.25">
      <c r="A7" s="7" t="str">
        <f>'1'!A7</f>
        <v>Cepillo lavavasos triple</v>
      </c>
      <c r="B7" s="10">
        <f>'25'!G7+'25'!L7</f>
        <v>0</v>
      </c>
      <c r="C7" s="9"/>
      <c r="D7" s="10">
        <f t="shared" si="1"/>
        <v>0</v>
      </c>
      <c r="E7" s="9"/>
      <c r="F7" s="6"/>
      <c r="G7" s="10">
        <f t="shared" si="2"/>
        <v>0</v>
      </c>
      <c r="H7" s="9"/>
      <c r="I7" s="9"/>
      <c r="J7" s="9"/>
      <c r="K7" s="10">
        <f t="shared" si="3"/>
        <v>0</v>
      </c>
      <c r="L7" s="10">
        <f t="shared" si="0"/>
        <v>0</v>
      </c>
    </row>
    <row r="8" spans="1:12" ht="15.75" x14ac:dyDescent="0.25">
      <c r="A8" s="7" t="str">
        <f>'1'!A8</f>
        <v>Cocktelera grande 3 pzas 30 oz a. Inox</v>
      </c>
      <c r="B8" s="10">
        <f>'25'!G8+'25'!L8</f>
        <v>0</v>
      </c>
      <c r="C8" s="9"/>
      <c r="D8" s="10">
        <f t="shared" si="1"/>
        <v>0</v>
      </c>
      <c r="E8" s="9"/>
      <c r="F8" s="6"/>
      <c r="G8" s="10">
        <f t="shared" si="2"/>
        <v>0</v>
      </c>
      <c r="H8" s="9"/>
      <c r="I8" s="9"/>
      <c r="J8" s="9"/>
      <c r="K8" s="10">
        <f t="shared" si="3"/>
        <v>0</v>
      </c>
      <c r="L8" s="10">
        <f t="shared" si="0"/>
        <v>0</v>
      </c>
    </row>
    <row r="9" spans="1:12" ht="15.75" x14ac:dyDescent="0.25">
      <c r="A9" s="7" t="str">
        <f>'1'!A9</f>
        <v xml:space="preserve">Copa 2020 vino generoso mty 74 ml </v>
      </c>
      <c r="B9" s="10">
        <f>'25'!G9+'25'!L9</f>
        <v>0</v>
      </c>
      <c r="C9" s="9"/>
      <c r="D9" s="10">
        <f t="shared" si="1"/>
        <v>0</v>
      </c>
      <c r="E9" s="9"/>
      <c r="F9" s="6"/>
      <c r="G9" s="10">
        <f t="shared" si="2"/>
        <v>0</v>
      </c>
      <c r="H9" s="9"/>
      <c r="I9" s="9"/>
      <c r="J9" s="9"/>
      <c r="K9" s="10">
        <f t="shared" si="3"/>
        <v>0</v>
      </c>
      <c r="L9" s="10">
        <f t="shared" si="0"/>
        <v>0</v>
      </c>
    </row>
    <row r="10" spans="1:12" ht="15.75" x14ac:dyDescent="0.25">
      <c r="A10" s="7" t="str">
        <f>'1'!A10</f>
        <v>Copa 2025 agua mty 285 ml 9.5 oz</v>
      </c>
      <c r="B10" s="10">
        <f>'25'!G10+'25'!L10</f>
        <v>0</v>
      </c>
      <c r="C10" s="9"/>
      <c r="D10" s="10">
        <f t="shared" si="1"/>
        <v>0</v>
      </c>
      <c r="E10" s="9"/>
      <c r="F10" s="6"/>
      <c r="G10" s="10">
        <f t="shared" si="2"/>
        <v>0</v>
      </c>
      <c r="H10" s="9"/>
      <c r="I10" s="9"/>
      <c r="J10" s="9"/>
      <c r="K10" s="10">
        <f t="shared" si="3"/>
        <v>0</v>
      </c>
      <c r="L10" s="10">
        <f t="shared" si="0"/>
        <v>0</v>
      </c>
    </row>
    <row r="11" spans="1:12" ht="15.75" x14ac:dyDescent="0.25">
      <c r="A11" s="7" t="str">
        <f>'1'!A11</f>
        <v>Copa 22760 cocktail martini 5 oz excalibur</v>
      </c>
      <c r="B11" s="10">
        <f>'25'!G11+'25'!L11</f>
        <v>0</v>
      </c>
      <c r="C11" s="9"/>
      <c r="D11" s="10">
        <f t="shared" si="1"/>
        <v>0</v>
      </c>
      <c r="E11" s="9"/>
      <c r="F11" s="6"/>
      <c r="G11" s="10">
        <f t="shared" si="2"/>
        <v>0</v>
      </c>
      <c r="H11" s="9"/>
      <c r="I11" s="9"/>
      <c r="J11" s="9"/>
      <c r="K11" s="10">
        <f t="shared" si="3"/>
        <v>0</v>
      </c>
      <c r="L11" s="10">
        <f t="shared" si="0"/>
        <v>0</v>
      </c>
    </row>
    <row r="12" spans="1:12" ht="15.75" x14ac:dyDescent="0.25">
      <c r="A12" s="7" t="str">
        <f>'1'!A12</f>
        <v xml:space="preserve">Copa 23876 brandy 50 cl 17 oz. Vaporera </v>
      </c>
      <c r="B12" s="10">
        <f>'25'!G12+'25'!L12</f>
        <v>0</v>
      </c>
      <c r="C12" s="9"/>
      <c r="D12" s="10">
        <f t="shared" si="1"/>
        <v>0</v>
      </c>
      <c r="E12" s="9"/>
      <c r="F12" s="6"/>
      <c r="G12" s="10">
        <f t="shared" si="2"/>
        <v>0</v>
      </c>
      <c r="H12" s="9"/>
      <c r="I12" s="9"/>
      <c r="J12" s="9"/>
      <c r="K12" s="10">
        <f t="shared" si="3"/>
        <v>0</v>
      </c>
      <c r="L12" s="10">
        <f t="shared" si="0"/>
        <v>0</v>
      </c>
    </row>
    <row r="13" spans="1:12" ht="15.75" x14ac:dyDescent="0.25">
      <c r="A13" s="7" t="str">
        <f>'1'!A13</f>
        <v>Copa 2438 brandy mty 130 ml 4.5 oz</v>
      </c>
      <c r="B13" s="10">
        <f>'25'!G13+'25'!L13</f>
        <v>0</v>
      </c>
      <c r="C13" s="9"/>
      <c r="D13" s="10">
        <f t="shared" si="1"/>
        <v>0</v>
      </c>
      <c r="E13" s="9"/>
      <c r="F13" s="6"/>
      <c r="G13" s="10">
        <f t="shared" si="2"/>
        <v>0</v>
      </c>
      <c r="H13" s="9"/>
      <c r="I13" s="9"/>
      <c r="J13" s="9"/>
      <c r="K13" s="10">
        <f t="shared" si="3"/>
        <v>0</v>
      </c>
      <c r="L13" s="10">
        <f t="shared" si="0"/>
        <v>0</v>
      </c>
    </row>
    <row r="14" spans="1:12" ht="15.75" x14ac:dyDescent="0.25">
      <c r="A14" s="7" t="str">
        <f>'1'!A14</f>
        <v>Copa cerveza dortmund 13 oz.</v>
      </c>
      <c r="B14" s="10">
        <f>'25'!G14+'25'!L14</f>
        <v>0</v>
      </c>
      <c r="C14" s="9"/>
      <c r="D14" s="10">
        <f t="shared" si="1"/>
        <v>0</v>
      </c>
      <c r="E14" s="9"/>
      <c r="F14" s="6"/>
      <c r="G14" s="10">
        <f t="shared" si="2"/>
        <v>0</v>
      </c>
      <c r="H14" s="9"/>
      <c r="I14" s="9"/>
      <c r="J14" s="9"/>
      <c r="K14" s="10">
        <f t="shared" si="3"/>
        <v>0</v>
      </c>
      <c r="L14" s="10">
        <f t="shared" si="0"/>
        <v>0</v>
      </c>
    </row>
    <row r="15" spans="1:12" ht="15.75" x14ac:dyDescent="0.25">
      <c r="A15" s="7" t="str">
        <f>'1'!A15</f>
        <v>Copa cogñac degustacion 5 oz</v>
      </c>
      <c r="B15" s="10">
        <f>'25'!G15+'25'!L15</f>
        <v>0</v>
      </c>
      <c r="C15" s="9"/>
      <c r="D15" s="10">
        <f t="shared" si="1"/>
        <v>0</v>
      </c>
      <c r="E15" s="9"/>
      <c r="F15" s="6"/>
      <c r="G15" s="10">
        <f t="shared" si="2"/>
        <v>0</v>
      </c>
      <c r="H15" s="9"/>
      <c r="I15" s="9"/>
      <c r="J15" s="9"/>
      <c r="K15" s="10">
        <f t="shared" si="3"/>
        <v>0</v>
      </c>
      <c r="L15" s="10">
        <f t="shared" si="0"/>
        <v>0</v>
      </c>
    </row>
    <row r="16" spans="1:12" ht="15.75" x14ac:dyDescent="0.25">
      <c r="A16" s="7" t="str">
        <f>'1'!A16</f>
        <v>Copa margarita 12 oz.  Excalibur</v>
      </c>
      <c r="B16" s="10">
        <f>'25'!G16+'25'!L16</f>
        <v>0</v>
      </c>
      <c r="C16" s="9"/>
      <c r="D16" s="10">
        <f t="shared" si="1"/>
        <v>0</v>
      </c>
      <c r="E16" s="9"/>
      <c r="F16" s="6"/>
      <c r="G16" s="10">
        <f t="shared" si="2"/>
        <v>0</v>
      </c>
      <c r="H16" s="9"/>
      <c r="I16" s="9"/>
      <c r="J16" s="9"/>
      <c r="K16" s="10">
        <f t="shared" si="3"/>
        <v>0</v>
      </c>
      <c r="L16" s="10">
        <f t="shared" si="0"/>
        <v>0</v>
      </c>
    </row>
    <row r="17" spans="1:12" ht="15.75" x14ac:dyDescent="0.25">
      <c r="A17" s="7" t="str">
        <f>'1'!A17</f>
        <v>Copa vino blanco savoie  5 oz.</v>
      </c>
      <c r="B17" s="10">
        <f>'25'!G17+'25'!L17</f>
        <v>0</v>
      </c>
      <c r="C17" s="9"/>
      <c r="D17" s="10">
        <f t="shared" si="1"/>
        <v>0</v>
      </c>
      <c r="E17" s="9"/>
      <c r="F17" s="6"/>
      <c r="G17" s="10">
        <f t="shared" si="2"/>
        <v>0</v>
      </c>
      <c r="H17" s="9"/>
      <c r="I17" s="9"/>
      <c r="J17" s="9"/>
      <c r="K17" s="10">
        <f t="shared" si="3"/>
        <v>0</v>
      </c>
      <c r="L17" s="10">
        <f t="shared" si="0"/>
        <v>0</v>
      </c>
    </row>
    <row r="18" spans="1:12" ht="15.75" x14ac:dyDescent="0.25">
      <c r="A18" s="7" t="str">
        <f>'1'!A18</f>
        <v>Copa vino tinto savoie 8 oz.</v>
      </c>
      <c r="B18" s="10">
        <f>'25'!G18+'25'!L18</f>
        <v>0</v>
      </c>
      <c r="C18" s="9"/>
      <c r="D18" s="10">
        <f t="shared" si="1"/>
        <v>0</v>
      </c>
      <c r="E18" s="9"/>
      <c r="F18" s="6"/>
      <c r="G18" s="10">
        <f t="shared" si="2"/>
        <v>0</v>
      </c>
      <c r="H18" s="9"/>
      <c r="I18" s="9"/>
      <c r="J18" s="9"/>
      <c r="K18" s="10">
        <f t="shared" si="3"/>
        <v>0</v>
      </c>
      <c r="L18" s="10">
        <f t="shared" si="0"/>
        <v>0</v>
      </c>
    </row>
    <row r="19" spans="1:12" ht="15.75" x14ac:dyDescent="0.25">
      <c r="A19" s="7" t="str">
        <f>'1'!A19</f>
        <v>Cuchara para cantina a inox</v>
      </c>
      <c r="B19" s="10">
        <f>'25'!G19+'25'!L19</f>
        <v>0</v>
      </c>
      <c r="C19" s="9"/>
      <c r="D19" s="10">
        <f t="shared" si="1"/>
        <v>0</v>
      </c>
      <c r="E19" s="9"/>
      <c r="F19" s="6"/>
      <c r="G19" s="10">
        <f t="shared" si="2"/>
        <v>0</v>
      </c>
      <c r="H19" s="9"/>
      <c r="I19" s="9"/>
      <c r="J19" s="9"/>
      <c r="K19" s="10">
        <f t="shared" si="3"/>
        <v>0</v>
      </c>
      <c r="L19" s="10">
        <f t="shared" si="0"/>
        <v>0</v>
      </c>
    </row>
    <row r="20" spans="1:12" ht="15.75" x14ac:dyDescent="0.25">
      <c r="A20" s="7" t="str">
        <f>'1'!A20</f>
        <v>Cucharon para hielo 24.1 cms a inox</v>
      </c>
      <c r="B20" s="10">
        <f>'25'!G20+'25'!L20</f>
        <v>0</v>
      </c>
      <c r="C20" s="9"/>
      <c r="D20" s="10">
        <f t="shared" si="1"/>
        <v>0</v>
      </c>
      <c r="E20" s="9"/>
      <c r="F20" s="6"/>
      <c r="G20" s="10">
        <f t="shared" si="2"/>
        <v>0</v>
      </c>
      <c r="H20" s="9"/>
      <c r="I20" s="9"/>
      <c r="J20" s="9"/>
      <c r="K20" s="10">
        <f t="shared" si="3"/>
        <v>0</v>
      </c>
      <c r="L20" s="10">
        <f t="shared" si="0"/>
        <v>0</v>
      </c>
    </row>
    <row r="21" spans="1:12" ht="15.75" x14ac:dyDescent="0.25">
      <c r="A21" s="7" t="str">
        <f>'1'!A21</f>
        <v xml:space="preserve">Cuchillo chef 8" </v>
      </c>
      <c r="B21" s="10">
        <f>'25'!G21+'25'!L21</f>
        <v>0</v>
      </c>
      <c r="C21" s="9"/>
      <c r="D21" s="10">
        <f t="shared" si="1"/>
        <v>0</v>
      </c>
      <c r="E21" s="9"/>
      <c r="F21" s="6"/>
      <c r="G21" s="10">
        <f t="shared" si="2"/>
        <v>0</v>
      </c>
      <c r="H21" s="9"/>
      <c r="I21" s="9"/>
      <c r="J21" s="9"/>
      <c r="K21" s="10">
        <f t="shared" si="3"/>
        <v>0</v>
      </c>
      <c r="L21" s="10">
        <f t="shared" si="0"/>
        <v>0</v>
      </c>
    </row>
    <row r="22" spans="1:12" ht="15.75" x14ac:dyDescent="0.25">
      <c r="A22" s="7" t="str">
        <f>'1'!A22</f>
        <v>Cuchillo mondador 4"</v>
      </c>
      <c r="B22" s="10">
        <f>'25'!G22+'25'!L22</f>
        <v>0</v>
      </c>
      <c r="C22" s="9"/>
      <c r="D22" s="10">
        <f t="shared" si="1"/>
        <v>0</v>
      </c>
      <c r="E22" s="9"/>
      <c r="F22" s="6"/>
      <c r="G22" s="10">
        <f t="shared" si="2"/>
        <v>0</v>
      </c>
      <c r="H22" s="9"/>
      <c r="I22" s="9"/>
      <c r="J22" s="9"/>
      <c r="K22" s="10">
        <f t="shared" si="3"/>
        <v>0</v>
      </c>
      <c r="L22" s="10">
        <f t="shared" si="0"/>
        <v>0</v>
      </c>
    </row>
    <row r="23" spans="1:12" ht="15.75" x14ac:dyDescent="0.25">
      <c r="A23" s="7" t="str">
        <f>'1'!A23</f>
        <v>Charola antiderrapante 44x59 cms.</v>
      </c>
      <c r="B23" s="10">
        <f>'25'!G23+'25'!L23</f>
        <v>0</v>
      </c>
      <c r="C23" s="9"/>
      <c r="D23" s="10">
        <f t="shared" si="1"/>
        <v>0</v>
      </c>
      <c r="E23" s="9"/>
      <c r="F23" s="6"/>
      <c r="G23" s="10">
        <f t="shared" si="2"/>
        <v>0</v>
      </c>
      <c r="H23" s="9"/>
      <c r="I23" s="9"/>
      <c r="J23" s="9"/>
      <c r="K23" s="10">
        <f t="shared" si="3"/>
        <v>0</v>
      </c>
      <c r="L23" s="10">
        <f t="shared" si="0"/>
        <v>0</v>
      </c>
    </row>
    <row r="24" spans="1:12" ht="15.75" x14ac:dyDescent="0.25">
      <c r="A24" s="7" t="str">
        <f>'1'!A24</f>
        <v>Charola redonda antiderrapante 40 cms</v>
      </c>
      <c r="B24" s="10">
        <f>'25'!G24+'25'!L24</f>
        <v>0</v>
      </c>
      <c r="C24" s="9"/>
      <c r="D24" s="10">
        <f t="shared" si="1"/>
        <v>0</v>
      </c>
      <c r="E24" s="9"/>
      <c r="F24" s="6"/>
      <c r="G24" s="10">
        <f t="shared" si="2"/>
        <v>0</v>
      </c>
      <c r="H24" s="9"/>
      <c r="I24" s="9"/>
      <c r="J24" s="9"/>
      <c r="K24" s="10">
        <f t="shared" si="3"/>
        <v>0</v>
      </c>
      <c r="L24" s="10">
        <f t="shared" si="0"/>
        <v>0</v>
      </c>
    </row>
    <row r="25" spans="1:12" ht="15.75" x14ac:dyDescent="0.25">
      <c r="A25" s="7" t="str">
        <f>'1'!A25</f>
        <v>Dispensador plastico transparente de 12 oz..</v>
      </c>
      <c r="B25" s="10">
        <f>'25'!G25+'25'!L25</f>
        <v>0</v>
      </c>
      <c r="C25" s="9"/>
      <c r="D25" s="10">
        <f t="shared" si="1"/>
        <v>0</v>
      </c>
      <c r="E25" s="9"/>
      <c r="F25" s="6"/>
      <c r="G25" s="10">
        <f t="shared" si="2"/>
        <v>0</v>
      </c>
      <c r="H25" s="9"/>
      <c r="I25" s="9"/>
      <c r="J25" s="9"/>
      <c r="K25" s="10">
        <f t="shared" si="3"/>
        <v>0</v>
      </c>
      <c r="L25" s="10">
        <f t="shared" si="0"/>
        <v>0</v>
      </c>
    </row>
    <row r="26" spans="1:12" ht="15.75" x14ac:dyDescent="0.25">
      <c r="A26" s="7" t="str">
        <f>'1'!A26</f>
        <v>Drenador de plastico para bar</v>
      </c>
      <c r="B26" s="10">
        <f>'25'!G26+'25'!L26</f>
        <v>0</v>
      </c>
      <c r="C26" s="9"/>
      <c r="D26" s="10">
        <f t="shared" si="1"/>
        <v>0</v>
      </c>
      <c r="E26" s="9"/>
      <c r="F26" s="6"/>
      <c r="G26" s="10">
        <f t="shared" si="2"/>
        <v>0</v>
      </c>
      <c r="H26" s="9"/>
      <c r="I26" s="9"/>
      <c r="J26" s="9"/>
      <c r="K26" s="10">
        <f t="shared" si="3"/>
        <v>0</v>
      </c>
      <c r="L26" s="10">
        <f t="shared" si="0"/>
        <v>0</v>
      </c>
    </row>
    <row r="27" spans="1:12" ht="15.75" x14ac:dyDescent="0.25">
      <c r="A27" s="7" t="str">
        <f>'1'!A27</f>
        <v>Escarchador para margaritas</v>
      </c>
      <c r="B27" s="10">
        <f>'25'!G27+'25'!L27</f>
        <v>0</v>
      </c>
      <c r="C27" s="9"/>
      <c r="D27" s="10">
        <f t="shared" si="1"/>
        <v>0</v>
      </c>
      <c r="E27" s="9"/>
      <c r="F27" s="6"/>
      <c r="G27" s="10">
        <f t="shared" si="2"/>
        <v>0</v>
      </c>
      <c r="H27" s="9"/>
      <c r="I27" s="9"/>
      <c r="J27" s="9"/>
      <c r="K27" s="10">
        <f t="shared" si="3"/>
        <v>0</v>
      </c>
      <c r="L27" s="10">
        <f t="shared" si="0"/>
        <v>0</v>
      </c>
    </row>
    <row r="28" spans="1:12" ht="15.75" x14ac:dyDescent="0.25">
      <c r="A28" s="7" t="str">
        <f>'1'!A28</f>
        <v>Esponja para escarchador</v>
      </c>
      <c r="B28" s="10">
        <f>'25'!G28+'25'!L28</f>
        <v>0</v>
      </c>
      <c r="C28" s="9"/>
      <c r="D28" s="10">
        <f t="shared" si="1"/>
        <v>0</v>
      </c>
      <c r="E28" s="9"/>
      <c r="F28" s="6"/>
      <c r="G28" s="10">
        <f t="shared" si="2"/>
        <v>0</v>
      </c>
      <c r="H28" s="9"/>
      <c r="I28" s="9"/>
      <c r="J28" s="9"/>
      <c r="K28" s="10">
        <f t="shared" si="3"/>
        <v>0</v>
      </c>
      <c r="L28" s="10">
        <f t="shared" si="0"/>
        <v>0</v>
      </c>
    </row>
    <row r="29" spans="1:12" ht="15.75" x14ac:dyDescent="0.25">
      <c r="A29" s="7" t="str">
        <f>'1'!A29</f>
        <v>Exprimidor naranjas mediano</v>
      </c>
      <c r="B29" s="10">
        <f>'25'!G29+'25'!L29</f>
        <v>0</v>
      </c>
      <c r="C29" s="9"/>
      <c r="D29" s="10">
        <f t="shared" si="1"/>
        <v>0</v>
      </c>
      <c r="E29" s="9"/>
      <c r="F29" s="6"/>
      <c r="G29" s="10">
        <f t="shared" si="2"/>
        <v>0</v>
      </c>
      <c r="H29" s="9"/>
      <c r="I29" s="9"/>
      <c r="J29" s="9"/>
      <c r="K29" s="10">
        <f t="shared" si="3"/>
        <v>0</v>
      </c>
      <c r="L29" s="10">
        <f t="shared" si="0"/>
        <v>0</v>
      </c>
    </row>
    <row r="30" spans="1:12" ht="15.75" x14ac:dyDescent="0.25">
      <c r="A30" s="7" t="str">
        <f>'1'!A30</f>
        <v>Jarra 3807 vallarta 2.25 lts 76 oz</v>
      </c>
      <c r="B30" s="10">
        <f>'25'!G30+'25'!L30</f>
        <v>0</v>
      </c>
      <c r="C30" s="9"/>
      <c r="D30" s="10">
        <f t="shared" si="1"/>
        <v>0</v>
      </c>
      <c r="E30" s="9"/>
      <c r="F30" s="6"/>
      <c r="G30" s="10">
        <f t="shared" si="2"/>
        <v>0</v>
      </c>
      <c r="H30" s="9"/>
      <c r="I30" s="9"/>
      <c r="J30" s="9"/>
      <c r="K30" s="10">
        <f t="shared" si="3"/>
        <v>0</v>
      </c>
      <c r="L30" s="10">
        <f t="shared" si="0"/>
        <v>0</v>
      </c>
    </row>
    <row r="31" spans="1:12" ht="15.75" x14ac:dyDescent="0.25">
      <c r="A31" s="7" t="str">
        <f>'1'!A31</f>
        <v>Jarra 3808 orinoco 1.15 lts 39 oz</v>
      </c>
      <c r="B31" s="10">
        <f>'25'!G31+'25'!L31</f>
        <v>0</v>
      </c>
      <c r="C31" s="9"/>
      <c r="D31" s="10">
        <f t="shared" si="1"/>
        <v>0</v>
      </c>
      <c r="E31" s="9"/>
      <c r="F31" s="6"/>
      <c r="G31" s="10">
        <f t="shared" si="2"/>
        <v>0</v>
      </c>
      <c r="H31" s="9"/>
      <c r="I31" s="9"/>
      <c r="J31" s="9"/>
      <c r="K31" s="10">
        <f t="shared" si="3"/>
        <v>0</v>
      </c>
      <c r="L31" s="10">
        <f t="shared" si="0"/>
        <v>0</v>
      </c>
    </row>
    <row r="32" spans="1:12" ht="15.75" x14ac:dyDescent="0.25">
      <c r="A32" s="7" t="str">
        <f>'1'!A32</f>
        <v>Jigger 1x2 Oz  A. Inox</v>
      </c>
      <c r="B32" s="10">
        <f>'25'!G32+'25'!L32</f>
        <v>0</v>
      </c>
      <c r="C32" s="9"/>
      <c r="D32" s="10">
        <f t="shared" si="1"/>
        <v>0</v>
      </c>
      <c r="E32" s="9"/>
      <c r="F32" s="6"/>
      <c r="G32" s="10">
        <f t="shared" si="2"/>
        <v>0</v>
      </c>
      <c r="H32" s="9"/>
      <c r="I32" s="9"/>
      <c r="J32" s="9"/>
      <c r="K32" s="10">
        <f t="shared" si="3"/>
        <v>0</v>
      </c>
      <c r="L32" s="10">
        <f t="shared" si="0"/>
        <v>0</v>
      </c>
    </row>
    <row r="33" spans="1:12" ht="15.75" x14ac:dyDescent="0.25">
      <c r="A33" s="7" t="str">
        <f>'1'!A33</f>
        <v>Organizador servilletas y popotes</v>
      </c>
      <c r="B33" s="10">
        <f>'25'!G33+'25'!L33</f>
        <v>0</v>
      </c>
      <c r="C33" s="9"/>
      <c r="D33" s="10">
        <f t="shared" si="1"/>
        <v>0</v>
      </c>
      <c r="E33" s="9"/>
      <c r="F33" s="6"/>
      <c r="G33" s="10">
        <f t="shared" si="2"/>
        <v>0</v>
      </c>
      <c r="H33" s="9"/>
      <c r="I33" s="9"/>
      <c r="J33" s="9"/>
      <c r="K33" s="10">
        <f t="shared" si="3"/>
        <v>0</v>
      </c>
      <c r="L33" s="10">
        <f t="shared" si="0"/>
        <v>0</v>
      </c>
    </row>
    <row r="34" spans="1:12" ht="15.75" x14ac:dyDescent="0.25">
      <c r="A34" s="7" t="str">
        <f>'1'!A34</f>
        <v>Picahielo 6 puntas</v>
      </c>
      <c r="B34" s="10">
        <f>'25'!G34+'25'!L34</f>
        <v>0</v>
      </c>
      <c r="C34" s="9"/>
      <c r="D34" s="10">
        <f t="shared" si="1"/>
        <v>0</v>
      </c>
      <c r="E34" s="9"/>
      <c r="F34" s="6"/>
      <c r="G34" s="10">
        <f t="shared" si="2"/>
        <v>0</v>
      </c>
      <c r="H34" s="9"/>
      <c r="I34" s="9"/>
      <c r="J34" s="9"/>
      <c r="K34" s="10">
        <f t="shared" si="3"/>
        <v>0</v>
      </c>
      <c r="L34" s="10">
        <f t="shared" si="0"/>
        <v>0</v>
      </c>
    </row>
    <row r="35" spans="1:12" ht="15.75" x14ac:dyDescent="0.25">
      <c r="A35" s="7" t="str">
        <f>'1'!A35</f>
        <v>Rollo malla/bar table</v>
      </c>
      <c r="B35" s="10">
        <f>'25'!G35+'25'!L35</f>
        <v>0</v>
      </c>
      <c r="C35" s="9"/>
      <c r="D35" s="10">
        <f t="shared" si="1"/>
        <v>0</v>
      </c>
      <c r="E35" s="9"/>
      <c r="F35" s="6"/>
      <c r="G35" s="10">
        <f t="shared" si="2"/>
        <v>0</v>
      </c>
      <c r="H35" s="9"/>
      <c r="I35" s="9"/>
      <c r="J35" s="9"/>
      <c r="K35" s="10">
        <f t="shared" si="3"/>
        <v>0</v>
      </c>
      <c r="L35" s="10">
        <f t="shared" si="0"/>
        <v>0</v>
      </c>
    </row>
    <row r="36" spans="1:12" ht="15.75" x14ac:dyDescent="0.25">
      <c r="A36" s="7" t="str">
        <f>'1'!A36</f>
        <v>Sacacorchos 2 manos</v>
      </c>
      <c r="B36" s="10">
        <f>'25'!G36+'25'!L36</f>
        <v>0</v>
      </c>
      <c r="C36" s="9"/>
      <c r="D36" s="10">
        <f t="shared" si="1"/>
        <v>0</v>
      </c>
      <c r="E36" s="9"/>
      <c r="F36" s="6"/>
      <c r="G36" s="10">
        <f t="shared" si="2"/>
        <v>0</v>
      </c>
      <c r="H36" s="9"/>
      <c r="I36" s="9"/>
      <c r="J36" s="9"/>
      <c r="K36" s="10">
        <f t="shared" si="3"/>
        <v>0</v>
      </c>
      <c r="L36" s="10">
        <f t="shared" si="0"/>
        <v>0</v>
      </c>
    </row>
    <row r="37" spans="1:12" ht="15.75" x14ac:dyDescent="0.25">
      <c r="A37" s="7" t="str">
        <f>'1'!A37</f>
        <v>Tabla picar de plástico 1x30x50 Blanco</v>
      </c>
      <c r="B37" s="10">
        <f>'25'!G37+'25'!L37</f>
        <v>0</v>
      </c>
      <c r="C37" s="9"/>
      <c r="D37" s="10">
        <f t="shared" si="1"/>
        <v>0</v>
      </c>
      <c r="E37" s="9"/>
      <c r="F37" s="6"/>
      <c r="G37" s="10">
        <f t="shared" si="2"/>
        <v>0</v>
      </c>
      <c r="H37" s="9"/>
      <c r="I37" s="9"/>
      <c r="J37" s="9"/>
      <c r="K37" s="10">
        <f t="shared" si="3"/>
        <v>0</v>
      </c>
      <c r="L37" s="10">
        <f t="shared" si="0"/>
        <v>0</v>
      </c>
    </row>
    <row r="38" spans="1:12" ht="15.75" x14ac:dyDescent="0.25">
      <c r="A38" s="7" t="str">
        <f>'1'!A38</f>
        <v>Tarro 5689 cervecero morgan 450 ml 15 oz.</v>
      </c>
      <c r="B38" s="10">
        <f>'25'!G38+'25'!L38</f>
        <v>0</v>
      </c>
      <c r="C38" s="9"/>
      <c r="D38" s="10">
        <f t="shared" si="1"/>
        <v>0</v>
      </c>
      <c r="E38" s="9"/>
      <c r="F38" s="6"/>
      <c r="G38" s="10">
        <f t="shared" si="2"/>
        <v>0</v>
      </c>
      <c r="H38" s="9"/>
      <c r="I38" s="9"/>
      <c r="J38" s="9"/>
      <c r="K38" s="10">
        <f t="shared" si="3"/>
        <v>0</v>
      </c>
      <c r="L38" s="10">
        <f t="shared" si="0"/>
        <v>0</v>
      </c>
    </row>
    <row r="39" spans="1:12" ht="15.75" x14ac:dyDescent="0.25">
      <c r="A39" s="7" t="str">
        <f>'1'!A39</f>
        <v>Tijera portacharola cromada</v>
      </c>
      <c r="B39" s="10">
        <f>'25'!G39+'25'!L39</f>
        <v>0</v>
      </c>
      <c r="C39" s="9"/>
      <c r="D39" s="10">
        <f t="shared" si="1"/>
        <v>0</v>
      </c>
      <c r="E39" s="9"/>
      <c r="F39" s="6"/>
      <c r="G39" s="10">
        <f t="shared" si="2"/>
        <v>0</v>
      </c>
      <c r="H39" s="9"/>
      <c r="I39" s="9"/>
      <c r="J39" s="9"/>
      <c r="K39" s="10">
        <f t="shared" si="3"/>
        <v>0</v>
      </c>
      <c r="L39" s="10">
        <f t="shared" si="0"/>
        <v>0</v>
      </c>
    </row>
    <row r="40" spans="1:12" ht="15.75" x14ac:dyDescent="0.25">
      <c r="A40" s="7" t="str">
        <f>'1'!A40</f>
        <v>Vaso 0972 tequilero 44 ml 1.5 oz</v>
      </c>
      <c r="B40" s="10">
        <f>'25'!G40+'25'!L40</f>
        <v>0</v>
      </c>
      <c r="C40" s="9"/>
      <c r="D40" s="10">
        <f t="shared" si="1"/>
        <v>0</v>
      </c>
      <c r="E40" s="9"/>
      <c r="F40" s="6"/>
      <c r="G40" s="10">
        <f t="shared" si="2"/>
        <v>0</v>
      </c>
      <c r="H40" s="9"/>
      <c r="I40" s="9"/>
      <c r="J40" s="9"/>
      <c r="K40" s="10">
        <f t="shared" si="3"/>
        <v>0</v>
      </c>
      <c r="L40" s="10">
        <f t="shared" si="0"/>
        <v>0</v>
      </c>
    </row>
    <row r="41" spans="1:12" ht="15.75" x14ac:dyDescent="0.25">
      <c r="A41" s="7" t="str">
        <f>'1'!A41</f>
        <v>Vaso 40367 cheiser 5.25 oz. Islande (97 9577a) 5.75</v>
      </c>
      <c r="B41" s="10">
        <f>'25'!G41+'25'!L41</f>
        <v>0</v>
      </c>
      <c r="C41" s="9"/>
      <c r="D41" s="10">
        <f t="shared" si="1"/>
        <v>0</v>
      </c>
      <c r="E41" s="9"/>
      <c r="F41" s="6"/>
      <c r="G41" s="10">
        <f t="shared" si="2"/>
        <v>0</v>
      </c>
      <c r="H41" s="9"/>
      <c r="I41" s="9"/>
      <c r="J41" s="9"/>
      <c r="K41" s="10">
        <f t="shared" si="3"/>
        <v>0</v>
      </c>
      <c r="L41" s="10">
        <f t="shared" si="0"/>
        <v>0</v>
      </c>
    </row>
    <row r="42" spans="1:12" ht="15.75" x14ac:dyDescent="0.25">
      <c r="A42" s="7" t="str">
        <f>'1'!A42</f>
        <v>Vaso 50774 old fashion 6 oz. Princesa</v>
      </c>
      <c r="B42" s="10">
        <f>'25'!G42+'25'!L42</f>
        <v>0</v>
      </c>
      <c r="C42" s="9"/>
      <c r="D42" s="10">
        <f t="shared" si="1"/>
        <v>0</v>
      </c>
      <c r="E42" s="9"/>
      <c r="F42" s="6"/>
      <c r="G42" s="10">
        <f t="shared" si="2"/>
        <v>0</v>
      </c>
      <c r="H42" s="9"/>
      <c r="I42" s="9"/>
      <c r="J42" s="9"/>
      <c r="K42" s="10">
        <f t="shared" si="3"/>
        <v>0</v>
      </c>
      <c r="L42" s="10">
        <f t="shared" si="0"/>
        <v>0</v>
      </c>
    </row>
    <row r="43" spans="1:12" ht="15.75" x14ac:dyDescent="0.25">
      <c r="A43" s="7" t="str">
        <f>'1'!A43</f>
        <v>Vaso 6404 h.b.f.g 350 ml. 11.8 oz.</v>
      </c>
      <c r="B43" s="10">
        <f>'25'!G43+'25'!L43</f>
        <v>0</v>
      </c>
      <c r="C43" s="9"/>
      <c r="D43" s="10">
        <f t="shared" si="1"/>
        <v>0</v>
      </c>
      <c r="E43" s="9"/>
      <c r="F43" s="6"/>
      <c r="G43" s="10">
        <f t="shared" si="2"/>
        <v>0</v>
      </c>
      <c r="H43" s="9"/>
      <c r="I43" s="9"/>
      <c r="J43" s="9"/>
      <c r="K43" s="10">
        <f t="shared" si="3"/>
        <v>0</v>
      </c>
      <c r="L43" s="10">
        <f t="shared" si="0"/>
        <v>0</v>
      </c>
    </row>
    <row r="44" spans="1:12" ht="15.75" x14ac:dyDescent="0.25">
      <c r="A44" s="7" t="str">
        <f>'1'!A44</f>
        <v>Vaso 6621 high ball 350 ml 11.8 oz</v>
      </c>
      <c r="B44" s="10">
        <f>'25'!G44+'25'!L44</f>
        <v>0</v>
      </c>
      <c r="C44" s="9"/>
      <c r="D44" s="10">
        <f t="shared" si="1"/>
        <v>0</v>
      </c>
      <c r="E44" s="9"/>
      <c r="F44" s="6"/>
      <c r="G44" s="10">
        <f t="shared" si="2"/>
        <v>0</v>
      </c>
      <c r="H44" s="9"/>
      <c r="I44" s="9"/>
      <c r="J44" s="9"/>
      <c r="K44" s="10">
        <f t="shared" si="3"/>
        <v>0</v>
      </c>
      <c r="L44" s="10">
        <f t="shared" si="0"/>
        <v>0</v>
      </c>
    </row>
    <row r="45" spans="1:12" ht="15.75" x14ac:dyDescent="0.25">
      <c r="A45" s="7" t="str">
        <f>'1'!A45</f>
        <v>Vaso 6624 agua fg 300 ml 10.2 oz</v>
      </c>
      <c r="B45" s="10">
        <f>'25'!G45+'25'!L45</f>
        <v>0</v>
      </c>
      <c r="C45" s="9"/>
      <c r="D45" s="10">
        <f t="shared" si="1"/>
        <v>0</v>
      </c>
      <c r="E45" s="9"/>
      <c r="F45" s="6"/>
      <c r="G45" s="10">
        <f t="shared" si="2"/>
        <v>0</v>
      </c>
      <c r="H45" s="9"/>
      <c r="I45" s="9"/>
      <c r="J45" s="9"/>
      <c r="K45" s="10">
        <f t="shared" si="3"/>
        <v>0</v>
      </c>
      <c r="L45" s="10">
        <f t="shared" si="0"/>
        <v>0</v>
      </c>
    </row>
    <row r="46" spans="1:12" ht="15.75" x14ac:dyDescent="0.25">
      <c r="A46" s="7" t="str">
        <f>'1'!A46</f>
        <v>Vaso 6714 dof fashion 325 ml 11 oz</v>
      </c>
      <c r="B46" s="10">
        <f>'25'!G46+'25'!L46</f>
        <v>0</v>
      </c>
      <c r="C46" s="9"/>
      <c r="D46" s="10">
        <f t="shared" si="1"/>
        <v>0</v>
      </c>
      <c r="E46" s="9"/>
      <c r="F46" s="6"/>
      <c r="G46" s="10">
        <f t="shared" si="2"/>
        <v>0</v>
      </c>
      <c r="H46" s="9"/>
      <c r="I46" s="9"/>
      <c r="J46" s="9"/>
      <c r="K46" s="10">
        <f t="shared" si="3"/>
        <v>0</v>
      </c>
      <c r="L46" s="10">
        <f t="shared" si="0"/>
        <v>0</v>
      </c>
    </row>
    <row r="47" spans="1:12" ht="15.75" x14ac:dyDescent="0.25">
      <c r="A47" s="7">
        <f>'1'!A47</f>
        <v>0</v>
      </c>
      <c r="B47" s="10">
        <f>'25'!G47+'25'!L47</f>
        <v>0</v>
      </c>
      <c r="C47" s="9"/>
      <c r="D47" s="10">
        <f t="shared" si="1"/>
        <v>0</v>
      </c>
      <c r="E47" s="9"/>
      <c r="F47" s="6"/>
      <c r="G47" s="10">
        <f t="shared" si="2"/>
        <v>0</v>
      </c>
      <c r="H47" s="9"/>
      <c r="I47" s="9"/>
      <c r="J47" s="9"/>
      <c r="K47" s="10">
        <f t="shared" si="3"/>
        <v>0</v>
      </c>
      <c r="L47" s="10">
        <f t="shared" si="0"/>
        <v>0</v>
      </c>
    </row>
    <row r="48" spans="1:12" ht="15.75" x14ac:dyDescent="0.25">
      <c r="A48" s="7">
        <f>'1'!A48</f>
        <v>0</v>
      </c>
      <c r="B48" s="10">
        <f>'25'!G48+'25'!L48</f>
        <v>0</v>
      </c>
      <c r="C48" s="9"/>
      <c r="D48" s="10">
        <f t="shared" si="1"/>
        <v>0</v>
      </c>
      <c r="E48" s="9"/>
      <c r="F48" s="6"/>
      <c r="G48" s="10">
        <f t="shared" si="2"/>
        <v>0</v>
      </c>
      <c r="H48" s="9"/>
      <c r="I48" s="9"/>
      <c r="J48" s="9"/>
      <c r="K48" s="10">
        <f t="shared" si="3"/>
        <v>0</v>
      </c>
      <c r="L48" s="10">
        <f t="shared" si="0"/>
        <v>0</v>
      </c>
    </row>
    <row r="49" spans="1:12" ht="15.75" x14ac:dyDescent="0.25">
      <c r="A49" s="7">
        <f>'1'!A49</f>
        <v>0</v>
      </c>
      <c r="B49" s="10">
        <f>'25'!G49+'25'!L49</f>
        <v>0</v>
      </c>
      <c r="C49" s="9"/>
      <c r="D49" s="10">
        <f t="shared" si="1"/>
        <v>0</v>
      </c>
      <c r="E49" s="9"/>
      <c r="F49" s="6"/>
      <c r="G49" s="10">
        <f t="shared" si="2"/>
        <v>0</v>
      </c>
      <c r="H49" s="9"/>
      <c r="I49" s="9"/>
      <c r="J49" s="9"/>
      <c r="K49" s="10">
        <f t="shared" si="3"/>
        <v>0</v>
      </c>
      <c r="L49" s="10">
        <f t="shared" si="0"/>
        <v>0</v>
      </c>
    </row>
    <row r="50" spans="1:12" ht="15.75" x14ac:dyDescent="0.25">
      <c r="A50" s="7">
        <f>'1'!A50</f>
        <v>0</v>
      </c>
      <c r="B50" s="10">
        <f>'25'!G50+'25'!L50</f>
        <v>0</v>
      </c>
      <c r="C50" s="9"/>
      <c r="D50" s="10">
        <f t="shared" si="1"/>
        <v>0</v>
      </c>
      <c r="E50" s="9"/>
      <c r="F50" s="6"/>
      <c r="G50" s="10">
        <f t="shared" si="2"/>
        <v>0</v>
      </c>
      <c r="H50" s="9"/>
      <c r="I50" s="9"/>
      <c r="J50" s="9"/>
      <c r="K50" s="10">
        <f t="shared" si="3"/>
        <v>0</v>
      </c>
      <c r="L50" s="10">
        <f t="shared" si="0"/>
        <v>0</v>
      </c>
    </row>
    <row r="51" spans="1:12" ht="15.75" x14ac:dyDescent="0.25">
      <c r="A51" s="7">
        <f>'1'!A51</f>
        <v>0</v>
      </c>
      <c r="B51" s="10">
        <f>'25'!G51+'25'!L51</f>
        <v>0</v>
      </c>
      <c r="C51" s="9"/>
      <c r="D51" s="10">
        <f t="shared" si="1"/>
        <v>0</v>
      </c>
      <c r="E51" s="9"/>
      <c r="F51" s="6"/>
      <c r="G51" s="10">
        <f t="shared" si="2"/>
        <v>0</v>
      </c>
      <c r="H51" s="9"/>
      <c r="I51" s="9"/>
      <c r="J51" s="9"/>
      <c r="K51" s="10">
        <f t="shared" si="3"/>
        <v>0</v>
      </c>
      <c r="L51" s="10">
        <f t="shared" si="0"/>
        <v>0</v>
      </c>
    </row>
  </sheetData>
  <sheetProtection password="CEF5" sheet="1" objects="1" scenarios="1"/>
  <mergeCells count="12">
    <mergeCell ref="K3:K4"/>
    <mergeCell ref="L3:L4"/>
    <mergeCell ref="A1:L1"/>
    <mergeCell ref="B2:F2"/>
    <mergeCell ref="A3:A4"/>
    <mergeCell ref="B3:B4"/>
    <mergeCell ref="C3:C4"/>
    <mergeCell ref="D3:D4"/>
    <mergeCell ref="E3:E4"/>
    <mergeCell ref="F3:F4"/>
    <mergeCell ref="G3:G4"/>
    <mergeCell ref="H3:J3"/>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workbookViewId="0">
      <pane ySplit="4" topLeftCell="A5" activePane="bottomLeft" state="frozen"/>
      <selection activeCell="L2" sqref="L2"/>
      <selection pane="bottomLeft" activeCell="B5" sqref="B5:B51"/>
    </sheetView>
  </sheetViews>
  <sheetFormatPr defaultColWidth="11.42578125" defaultRowHeight="15" x14ac:dyDescent="0.25"/>
  <cols>
    <col min="1" max="1" width="50.28515625" bestFit="1" customWidth="1"/>
    <col min="2" max="2" width="13.28515625" bestFit="1" customWidth="1"/>
    <col min="3" max="3" width="10.42578125" bestFit="1" customWidth="1"/>
    <col min="4" max="4" width="12.28515625" bestFit="1" customWidth="1"/>
    <col min="5" max="5" width="9.42578125" bestFit="1" customWidth="1"/>
    <col min="6" max="6" width="16.140625" customWidth="1"/>
    <col min="7" max="7" width="12.28515625" bestFit="1" customWidth="1"/>
    <col min="8" max="10" width="12.7109375" customWidth="1"/>
    <col min="11" max="11" width="13.28515625" bestFit="1" customWidth="1"/>
    <col min="12" max="12" width="12.140625" bestFit="1" customWidth="1"/>
  </cols>
  <sheetData>
    <row r="1" spans="1:12" ht="26.25" x14ac:dyDescent="0.4">
      <c r="A1" s="52" t="s">
        <v>10</v>
      </c>
      <c r="B1" s="53"/>
      <c r="C1" s="53"/>
      <c r="D1" s="53"/>
      <c r="E1" s="53"/>
      <c r="F1" s="53"/>
      <c r="G1" s="53"/>
      <c r="H1" s="53"/>
      <c r="I1" s="53"/>
      <c r="J1" s="53"/>
      <c r="K1" s="53"/>
      <c r="L1" s="54"/>
    </row>
    <row r="2" spans="1:12" ht="21" x14ac:dyDescent="0.35">
      <c r="A2" s="1" t="s">
        <v>6</v>
      </c>
      <c r="B2" s="58" t="str">
        <f>'1'!B2:F2</f>
        <v>Cinépolis VIP Multiplaza Pacific</v>
      </c>
      <c r="C2" s="58"/>
      <c r="D2" s="58"/>
      <c r="E2" s="58"/>
      <c r="F2" s="58"/>
      <c r="G2" s="2"/>
      <c r="H2" s="2" t="s">
        <v>11</v>
      </c>
      <c r="I2" s="4">
        <f>'1'!I2</f>
        <v>2015</v>
      </c>
      <c r="J2" s="2"/>
      <c r="K2" s="2" t="s">
        <v>7</v>
      </c>
      <c r="L2" s="3">
        <v>27</v>
      </c>
    </row>
    <row r="3" spans="1:12" ht="15.75" x14ac:dyDescent="0.25">
      <c r="A3" s="57" t="s">
        <v>9</v>
      </c>
      <c r="B3" s="56" t="s">
        <v>0</v>
      </c>
      <c r="C3" s="56" t="s">
        <v>1</v>
      </c>
      <c r="D3" s="56" t="s">
        <v>2</v>
      </c>
      <c r="E3" s="56" t="s">
        <v>3</v>
      </c>
      <c r="F3" s="56" t="s">
        <v>4</v>
      </c>
      <c r="G3" s="56" t="s">
        <v>5</v>
      </c>
      <c r="H3" s="56" t="s">
        <v>57</v>
      </c>
      <c r="I3" s="56"/>
      <c r="J3" s="56"/>
      <c r="K3" s="56" t="s">
        <v>55</v>
      </c>
      <c r="L3" s="56" t="s">
        <v>56</v>
      </c>
    </row>
    <row r="4" spans="1:12" ht="15.75" customHeight="1" x14ac:dyDescent="0.25">
      <c r="A4" s="57"/>
      <c r="B4" s="56"/>
      <c r="C4" s="56"/>
      <c r="D4" s="56"/>
      <c r="E4" s="56"/>
      <c r="F4" s="56"/>
      <c r="G4" s="56"/>
      <c r="H4" s="11" t="s">
        <v>58</v>
      </c>
      <c r="I4" s="11" t="s">
        <v>60</v>
      </c>
      <c r="J4" s="11" t="s">
        <v>59</v>
      </c>
      <c r="K4" s="56"/>
      <c r="L4" s="56"/>
    </row>
    <row r="5" spans="1:12" ht="15.75" x14ac:dyDescent="0.25">
      <c r="A5" s="7" t="str">
        <f>'1'!A5</f>
        <v xml:space="preserve">Bar caddy condimentero 6 en 1 </v>
      </c>
      <c r="B5" s="10">
        <f>'26'!G5+'26'!L5</f>
        <v>0</v>
      </c>
      <c r="C5" s="9"/>
      <c r="D5" s="10">
        <f>B5+C5</f>
        <v>0</v>
      </c>
      <c r="E5" s="9"/>
      <c r="F5" s="6"/>
      <c r="G5" s="10">
        <f>D5-E5</f>
        <v>0</v>
      </c>
      <c r="H5" s="9"/>
      <c r="I5" s="9"/>
      <c r="J5" s="9"/>
      <c r="K5" s="10">
        <f>SUM(H5:J5)</f>
        <v>0</v>
      </c>
      <c r="L5" s="10">
        <f t="shared" ref="L5:L51" si="0">K5-G5</f>
        <v>0</v>
      </c>
    </row>
    <row r="6" spans="1:12" ht="15.75" x14ac:dyDescent="0.25">
      <c r="A6" s="7" t="str">
        <f>'1'!A6</f>
        <v>Botella/jugos con vertedor 1 lts</v>
      </c>
      <c r="B6" s="10">
        <f>'26'!G6+'26'!L6</f>
        <v>0</v>
      </c>
      <c r="C6" s="9"/>
      <c r="D6" s="10">
        <f t="shared" ref="D6:D51" si="1">B6+C6</f>
        <v>0</v>
      </c>
      <c r="E6" s="9"/>
      <c r="F6" s="6"/>
      <c r="G6" s="10">
        <f t="shared" ref="G6:G51" si="2">D6-E6</f>
        <v>0</v>
      </c>
      <c r="H6" s="9"/>
      <c r="I6" s="9"/>
      <c r="J6" s="9"/>
      <c r="K6" s="10">
        <f t="shared" ref="K6:K51" si="3">SUM(H6:J6)</f>
        <v>0</v>
      </c>
      <c r="L6" s="10">
        <f t="shared" si="0"/>
        <v>0</v>
      </c>
    </row>
    <row r="7" spans="1:12" ht="15.75" x14ac:dyDescent="0.25">
      <c r="A7" s="7" t="str">
        <f>'1'!A7</f>
        <v>Cepillo lavavasos triple</v>
      </c>
      <c r="B7" s="10">
        <f>'26'!G7+'26'!L7</f>
        <v>0</v>
      </c>
      <c r="C7" s="9"/>
      <c r="D7" s="10">
        <f t="shared" si="1"/>
        <v>0</v>
      </c>
      <c r="E7" s="9"/>
      <c r="F7" s="6"/>
      <c r="G7" s="10">
        <f t="shared" si="2"/>
        <v>0</v>
      </c>
      <c r="H7" s="9"/>
      <c r="I7" s="9"/>
      <c r="J7" s="9"/>
      <c r="K7" s="10">
        <f t="shared" si="3"/>
        <v>0</v>
      </c>
      <c r="L7" s="10">
        <f t="shared" si="0"/>
        <v>0</v>
      </c>
    </row>
    <row r="8" spans="1:12" ht="15.75" x14ac:dyDescent="0.25">
      <c r="A8" s="7" t="str">
        <f>'1'!A8</f>
        <v>Cocktelera grande 3 pzas 30 oz a. Inox</v>
      </c>
      <c r="B8" s="10">
        <f>'26'!G8+'26'!L8</f>
        <v>0</v>
      </c>
      <c r="C8" s="9"/>
      <c r="D8" s="10">
        <f t="shared" si="1"/>
        <v>0</v>
      </c>
      <c r="E8" s="9"/>
      <c r="F8" s="6"/>
      <c r="G8" s="10">
        <f t="shared" si="2"/>
        <v>0</v>
      </c>
      <c r="H8" s="9"/>
      <c r="I8" s="9"/>
      <c r="J8" s="9"/>
      <c r="K8" s="10">
        <f t="shared" si="3"/>
        <v>0</v>
      </c>
      <c r="L8" s="10">
        <f t="shared" si="0"/>
        <v>0</v>
      </c>
    </row>
    <row r="9" spans="1:12" ht="15.75" x14ac:dyDescent="0.25">
      <c r="A9" s="7" t="str">
        <f>'1'!A9</f>
        <v xml:space="preserve">Copa 2020 vino generoso mty 74 ml </v>
      </c>
      <c r="B9" s="10">
        <f>'26'!G9+'26'!L9</f>
        <v>0</v>
      </c>
      <c r="C9" s="9"/>
      <c r="D9" s="10">
        <f t="shared" si="1"/>
        <v>0</v>
      </c>
      <c r="E9" s="9"/>
      <c r="F9" s="6"/>
      <c r="G9" s="10">
        <f t="shared" si="2"/>
        <v>0</v>
      </c>
      <c r="H9" s="9"/>
      <c r="I9" s="9"/>
      <c r="J9" s="9"/>
      <c r="K9" s="10">
        <f t="shared" si="3"/>
        <v>0</v>
      </c>
      <c r="L9" s="10">
        <f t="shared" si="0"/>
        <v>0</v>
      </c>
    </row>
    <row r="10" spans="1:12" ht="15.75" x14ac:dyDescent="0.25">
      <c r="A10" s="7" t="str">
        <f>'1'!A10</f>
        <v>Copa 2025 agua mty 285 ml 9.5 oz</v>
      </c>
      <c r="B10" s="10">
        <f>'26'!G10+'26'!L10</f>
        <v>0</v>
      </c>
      <c r="C10" s="9"/>
      <c r="D10" s="10">
        <f t="shared" si="1"/>
        <v>0</v>
      </c>
      <c r="E10" s="9"/>
      <c r="F10" s="6"/>
      <c r="G10" s="10">
        <f t="shared" si="2"/>
        <v>0</v>
      </c>
      <c r="H10" s="9"/>
      <c r="I10" s="9"/>
      <c r="J10" s="9"/>
      <c r="K10" s="10">
        <f t="shared" si="3"/>
        <v>0</v>
      </c>
      <c r="L10" s="10">
        <f t="shared" si="0"/>
        <v>0</v>
      </c>
    </row>
    <row r="11" spans="1:12" ht="15.75" x14ac:dyDescent="0.25">
      <c r="A11" s="7" t="str">
        <f>'1'!A11</f>
        <v>Copa 22760 cocktail martini 5 oz excalibur</v>
      </c>
      <c r="B11" s="10">
        <f>'26'!G11+'26'!L11</f>
        <v>0</v>
      </c>
      <c r="C11" s="9"/>
      <c r="D11" s="10">
        <f t="shared" si="1"/>
        <v>0</v>
      </c>
      <c r="E11" s="9"/>
      <c r="F11" s="6"/>
      <c r="G11" s="10">
        <f t="shared" si="2"/>
        <v>0</v>
      </c>
      <c r="H11" s="9"/>
      <c r="I11" s="9"/>
      <c r="J11" s="9"/>
      <c r="K11" s="10">
        <f t="shared" si="3"/>
        <v>0</v>
      </c>
      <c r="L11" s="10">
        <f t="shared" si="0"/>
        <v>0</v>
      </c>
    </row>
    <row r="12" spans="1:12" ht="15.75" x14ac:dyDescent="0.25">
      <c r="A12" s="7" t="str">
        <f>'1'!A12</f>
        <v xml:space="preserve">Copa 23876 brandy 50 cl 17 oz. Vaporera </v>
      </c>
      <c r="B12" s="10">
        <f>'26'!G12+'26'!L12</f>
        <v>0</v>
      </c>
      <c r="C12" s="9"/>
      <c r="D12" s="10">
        <f t="shared" si="1"/>
        <v>0</v>
      </c>
      <c r="E12" s="9"/>
      <c r="F12" s="6"/>
      <c r="G12" s="10">
        <f t="shared" si="2"/>
        <v>0</v>
      </c>
      <c r="H12" s="9"/>
      <c r="I12" s="9"/>
      <c r="J12" s="9"/>
      <c r="K12" s="10">
        <f t="shared" si="3"/>
        <v>0</v>
      </c>
      <c r="L12" s="10">
        <f t="shared" si="0"/>
        <v>0</v>
      </c>
    </row>
    <row r="13" spans="1:12" ht="15.75" x14ac:dyDescent="0.25">
      <c r="A13" s="7" t="str">
        <f>'1'!A13</f>
        <v>Copa 2438 brandy mty 130 ml 4.5 oz</v>
      </c>
      <c r="B13" s="10">
        <f>'26'!G13+'26'!L13</f>
        <v>0</v>
      </c>
      <c r="C13" s="9"/>
      <c r="D13" s="10">
        <f t="shared" si="1"/>
        <v>0</v>
      </c>
      <c r="E13" s="9"/>
      <c r="F13" s="6"/>
      <c r="G13" s="10">
        <f t="shared" si="2"/>
        <v>0</v>
      </c>
      <c r="H13" s="9"/>
      <c r="I13" s="9"/>
      <c r="J13" s="9"/>
      <c r="K13" s="10">
        <f t="shared" si="3"/>
        <v>0</v>
      </c>
      <c r="L13" s="10">
        <f t="shared" si="0"/>
        <v>0</v>
      </c>
    </row>
    <row r="14" spans="1:12" ht="15.75" x14ac:dyDescent="0.25">
      <c r="A14" s="7" t="str">
        <f>'1'!A14</f>
        <v>Copa cerveza dortmund 13 oz.</v>
      </c>
      <c r="B14" s="10">
        <f>'26'!G14+'26'!L14</f>
        <v>0</v>
      </c>
      <c r="C14" s="9"/>
      <c r="D14" s="10">
        <f t="shared" si="1"/>
        <v>0</v>
      </c>
      <c r="E14" s="9"/>
      <c r="F14" s="6"/>
      <c r="G14" s="10">
        <f t="shared" si="2"/>
        <v>0</v>
      </c>
      <c r="H14" s="9"/>
      <c r="I14" s="9"/>
      <c r="J14" s="9"/>
      <c r="K14" s="10">
        <f t="shared" si="3"/>
        <v>0</v>
      </c>
      <c r="L14" s="10">
        <f t="shared" si="0"/>
        <v>0</v>
      </c>
    </row>
    <row r="15" spans="1:12" ht="15.75" x14ac:dyDescent="0.25">
      <c r="A15" s="7" t="str">
        <f>'1'!A15</f>
        <v>Copa cogñac degustacion 5 oz</v>
      </c>
      <c r="B15" s="10">
        <f>'26'!G15+'26'!L15</f>
        <v>0</v>
      </c>
      <c r="C15" s="9"/>
      <c r="D15" s="10">
        <f t="shared" si="1"/>
        <v>0</v>
      </c>
      <c r="E15" s="9"/>
      <c r="F15" s="6"/>
      <c r="G15" s="10">
        <f t="shared" si="2"/>
        <v>0</v>
      </c>
      <c r="H15" s="9"/>
      <c r="I15" s="9"/>
      <c r="J15" s="9"/>
      <c r="K15" s="10">
        <f t="shared" si="3"/>
        <v>0</v>
      </c>
      <c r="L15" s="10">
        <f t="shared" si="0"/>
        <v>0</v>
      </c>
    </row>
    <row r="16" spans="1:12" ht="15.75" x14ac:dyDescent="0.25">
      <c r="A16" s="7" t="str">
        <f>'1'!A16</f>
        <v>Copa margarita 12 oz.  Excalibur</v>
      </c>
      <c r="B16" s="10">
        <f>'26'!G16+'26'!L16</f>
        <v>0</v>
      </c>
      <c r="C16" s="9"/>
      <c r="D16" s="10">
        <f t="shared" si="1"/>
        <v>0</v>
      </c>
      <c r="E16" s="9"/>
      <c r="F16" s="6"/>
      <c r="G16" s="10">
        <f t="shared" si="2"/>
        <v>0</v>
      </c>
      <c r="H16" s="9"/>
      <c r="I16" s="9"/>
      <c r="J16" s="9"/>
      <c r="K16" s="10">
        <f t="shared" si="3"/>
        <v>0</v>
      </c>
      <c r="L16" s="10">
        <f t="shared" si="0"/>
        <v>0</v>
      </c>
    </row>
    <row r="17" spans="1:12" ht="15.75" x14ac:dyDescent="0.25">
      <c r="A17" s="7" t="str">
        <f>'1'!A17</f>
        <v>Copa vino blanco savoie  5 oz.</v>
      </c>
      <c r="B17" s="10">
        <f>'26'!G17+'26'!L17</f>
        <v>0</v>
      </c>
      <c r="C17" s="9"/>
      <c r="D17" s="10">
        <f t="shared" si="1"/>
        <v>0</v>
      </c>
      <c r="E17" s="9"/>
      <c r="F17" s="6"/>
      <c r="G17" s="10">
        <f t="shared" si="2"/>
        <v>0</v>
      </c>
      <c r="H17" s="9"/>
      <c r="I17" s="9"/>
      <c r="J17" s="9"/>
      <c r="K17" s="10">
        <f t="shared" si="3"/>
        <v>0</v>
      </c>
      <c r="L17" s="10">
        <f t="shared" si="0"/>
        <v>0</v>
      </c>
    </row>
    <row r="18" spans="1:12" ht="15.75" x14ac:dyDescent="0.25">
      <c r="A18" s="7" t="str">
        <f>'1'!A18</f>
        <v>Copa vino tinto savoie 8 oz.</v>
      </c>
      <c r="B18" s="10">
        <f>'26'!G18+'26'!L18</f>
        <v>0</v>
      </c>
      <c r="C18" s="9"/>
      <c r="D18" s="10">
        <f t="shared" si="1"/>
        <v>0</v>
      </c>
      <c r="E18" s="9"/>
      <c r="F18" s="6"/>
      <c r="G18" s="10">
        <f t="shared" si="2"/>
        <v>0</v>
      </c>
      <c r="H18" s="9"/>
      <c r="I18" s="9"/>
      <c r="J18" s="9"/>
      <c r="K18" s="10">
        <f t="shared" si="3"/>
        <v>0</v>
      </c>
      <c r="L18" s="10">
        <f t="shared" si="0"/>
        <v>0</v>
      </c>
    </row>
    <row r="19" spans="1:12" ht="15.75" x14ac:dyDescent="0.25">
      <c r="A19" s="7" t="str">
        <f>'1'!A19</f>
        <v>Cuchara para cantina a inox</v>
      </c>
      <c r="B19" s="10">
        <f>'26'!G19+'26'!L19</f>
        <v>0</v>
      </c>
      <c r="C19" s="9"/>
      <c r="D19" s="10">
        <f t="shared" si="1"/>
        <v>0</v>
      </c>
      <c r="E19" s="9"/>
      <c r="F19" s="6"/>
      <c r="G19" s="10">
        <f t="shared" si="2"/>
        <v>0</v>
      </c>
      <c r="H19" s="9"/>
      <c r="I19" s="9"/>
      <c r="J19" s="9"/>
      <c r="K19" s="10">
        <f t="shared" si="3"/>
        <v>0</v>
      </c>
      <c r="L19" s="10">
        <f t="shared" si="0"/>
        <v>0</v>
      </c>
    </row>
    <row r="20" spans="1:12" ht="15.75" x14ac:dyDescent="0.25">
      <c r="A20" s="7" t="str">
        <f>'1'!A20</f>
        <v>Cucharon para hielo 24.1 cms a inox</v>
      </c>
      <c r="B20" s="10">
        <f>'26'!G20+'26'!L20</f>
        <v>0</v>
      </c>
      <c r="C20" s="9"/>
      <c r="D20" s="10">
        <f t="shared" si="1"/>
        <v>0</v>
      </c>
      <c r="E20" s="9"/>
      <c r="F20" s="6"/>
      <c r="G20" s="10">
        <f t="shared" si="2"/>
        <v>0</v>
      </c>
      <c r="H20" s="9"/>
      <c r="I20" s="9"/>
      <c r="J20" s="9"/>
      <c r="K20" s="10">
        <f t="shared" si="3"/>
        <v>0</v>
      </c>
      <c r="L20" s="10">
        <f t="shared" si="0"/>
        <v>0</v>
      </c>
    </row>
    <row r="21" spans="1:12" ht="15.75" x14ac:dyDescent="0.25">
      <c r="A21" s="7" t="str">
        <f>'1'!A21</f>
        <v xml:space="preserve">Cuchillo chef 8" </v>
      </c>
      <c r="B21" s="10">
        <f>'26'!G21+'26'!L21</f>
        <v>0</v>
      </c>
      <c r="C21" s="9"/>
      <c r="D21" s="10">
        <f t="shared" si="1"/>
        <v>0</v>
      </c>
      <c r="E21" s="9"/>
      <c r="F21" s="6"/>
      <c r="G21" s="10">
        <f t="shared" si="2"/>
        <v>0</v>
      </c>
      <c r="H21" s="9"/>
      <c r="I21" s="9"/>
      <c r="J21" s="9"/>
      <c r="K21" s="10">
        <f t="shared" si="3"/>
        <v>0</v>
      </c>
      <c r="L21" s="10">
        <f t="shared" si="0"/>
        <v>0</v>
      </c>
    </row>
    <row r="22" spans="1:12" ht="15.75" x14ac:dyDescent="0.25">
      <c r="A22" s="7" t="str">
        <f>'1'!A22</f>
        <v>Cuchillo mondador 4"</v>
      </c>
      <c r="B22" s="10">
        <f>'26'!G22+'26'!L22</f>
        <v>0</v>
      </c>
      <c r="C22" s="9"/>
      <c r="D22" s="10">
        <f t="shared" si="1"/>
        <v>0</v>
      </c>
      <c r="E22" s="9"/>
      <c r="F22" s="6"/>
      <c r="G22" s="10">
        <f t="shared" si="2"/>
        <v>0</v>
      </c>
      <c r="H22" s="9"/>
      <c r="I22" s="9"/>
      <c r="J22" s="9"/>
      <c r="K22" s="10">
        <f t="shared" si="3"/>
        <v>0</v>
      </c>
      <c r="L22" s="10">
        <f t="shared" si="0"/>
        <v>0</v>
      </c>
    </row>
    <row r="23" spans="1:12" ht="15.75" x14ac:dyDescent="0.25">
      <c r="A23" s="7" t="str">
        <f>'1'!A23</f>
        <v>Charola antiderrapante 44x59 cms.</v>
      </c>
      <c r="B23" s="10">
        <f>'26'!G23+'26'!L23</f>
        <v>0</v>
      </c>
      <c r="C23" s="9"/>
      <c r="D23" s="10">
        <f t="shared" si="1"/>
        <v>0</v>
      </c>
      <c r="E23" s="9"/>
      <c r="F23" s="6"/>
      <c r="G23" s="10">
        <f t="shared" si="2"/>
        <v>0</v>
      </c>
      <c r="H23" s="9"/>
      <c r="I23" s="9"/>
      <c r="J23" s="9"/>
      <c r="K23" s="10">
        <f t="shared" si="3"/>
        <v>0</v>
      </c>
      <c r="L23" s="10">
        <f t="shared" si="0"/>
        <v>0</v>
      </c>
    </row>
    <row r="24" spans="1:12" ht="15.75" x14ac:dyDescent="0.25">
      <c r="A24" s="7" t="str">
        <f>'1'!A24</f>
        <v>Charola redonda antiderrapante 40 cms</v>
      </c>
      <c r="B24" s="10">
        <f>'26'!G24+'26'!L24</f>
        <v>0</v>
      </c>
      <c r="C24" s="9"/>
      <c r="D24" s="10">
        <f t="shared" si="1"/>
        <v>0</v>
      </c>
      <c r="E24" s="9"/>
      <c r="F24" s="6"/>
      <c r="G24" s="10">
        <f t="shared" si="2"/>
        <v>0</v>
      </c>
      <c r="H24" s="9"/>
      <c r="I24" s="9"/>
      <c r="J24" s="9"/>
      <c r="K24" s="10">
        <f t="shared" si="3"/>
        <v>0</v>
      </c>
      <c r="L24" s="10">
        <f t="shared" si="0"/>
        <v>0</v>
      </c>
    </row>
    <row r="25" spans="1:12" ht="15.75" x14ac:dyDescent="0.25">
      <c r="A25" s="7" t="str">
        <f>'1'!A25</f>
        <v>Dispensador plastico transparente de 12 oz..</v>
      </c>
      <c r="B25" s="10">
        <f>'26'!G25+'26'!L25</f>
        <v>0</v>
      </c>
      <c r="C25" s="9"/>
      <c r="D25" s="10">
        <f t="shared" si="1"/>
        <v>0</v>
      </c>
      <c r="E25" s="9"/>
      <c r="F25" s="6"/>
      <c r="G25" s="10">
        <f t="shared" si="2"/>
        <v>0</v>
      </c>
      <c r="H25" s="9"/>
      <c r="I25" s="9"/>
      <c r="J25" s="9"/>
      <c r="K25" s="10">
        <f t="shared" si="3"/>
        <v>0</v>
      </c>
      <c r="L25" s="10">
        <f t="shared" si="0"/>
        <v>0</v>
      </c>
    </row>
    <row r="26" spans="1:12" ht="15.75" x14ac:dyDescent="0.25">
      <c r="A26" s="7" t="str">
        <f>'1'!A26</f>
        <v>Drenador de plastico para bar</v>
      </c>
      <c r="B26" s="10">
        <f>'26'!G26+'26'!L26</f>
        <v>0</v>
      </c>
      <c r="C26" s="9"/>
      <c r="D26" s="10">
        <f t="shared" si="1"/>
        <v>0</v>
      </c>
      <c r="E26" s="9"/>
      <c r="F26" s="6"/>
      <c r="G26" s="10">
        <f t="shared" si="2"/>
        <v>0</v>
      </c>
      <c r="H26" s="9"/>
      <c r="I26" s="9"/>
      <c r="J26" s="9"/>
      <c r="K26" s="10">
        <f t="shared" si="3"/>
        <v>0</v>
      </c>
      <c r="L26" s="10">
        <f t="shared" si="0"/>
        <v>0</v>
      </c>
    </row>
    <row r="27" spans="1:12" ht="15.75" x14ac:dyDescent="0.25">
      <c r="A27" s="7" t="str">
        <f>'1'!A27</f>
        <v>Escarchador para margaritas</v>
      </c>
      <c r="B27" s="10">
        <f>'26'!G27+'26'!L27</f>
        <v>0</v>
      </c>
      <c r="C27" s="9"/>
      <c r="D27" s="10">
        <f t="shared" si="1"/>
        <v>0</v>
      </c>
      <c r="E27" s="9"/>
      <c r="F27" s="6"/>
      <c r="G27" s="10">
        <f t="shared" si="2"/>
        <v>0</v>
      </c>
      <c r="H27" s="9"/>
      <c r="I27" s="9"/>
      <c r="J27" s="9"/>
      <c r="K27" s="10">
        <f t="shared" si="3"/>
        <v>0</v>
      </c>
      <c r="L27" s="10">
        <f t="shared" si="0"/>
        <v>0</v>
      </c>
    </row>
    <row r="28" spans="1:12" ht="15.75" x14ac:dyDescent="0.25">
      <c r="A28" s="7" t="str">
        <f>'1'!A28</f>
        <v>Esponja para escarchador</v>
      </c>
      <c r="B28" s="10">
        <f>'26'!G28+'26'!L28</f>
        <v>0</v>
      </c>
      <c r="C28" s="9"/>
      <c r="D28" s="10">
        <f t="shared" si="1"/>
        <v>0</v>
      </c>
      <c r="E28" s="9"/>
      <c r="F28" s="6"/>
      <c r="G28" s="10">
        <f t="shared" si="2"/>
        <v>0</v>
      </c>
      <c r="H28" s="9"/>
      <c r="I28" s="9"/>
      <c r="J28" s="9"/>
      <c r="K28" s="10">
        <f t="shared" si="3"/>
        <v>0</v>
      </c>
      <c r="L28" s="10">
        <f t="shared" si="0"/>
        <v>0</v>
      </c>
    </row>
    <row r="29" spans="1:12" ht="15.75" x14ac:dyDescent="0.25">
      <c r="A29" s="7" t="str">
        <f>'1'!A29</f>
        <v>Exprimidor naranjas mediano</v>
      </c>
      <c r="B29" s="10">
        <f>'26'!G29+'26'!L29</f>
        <v>0</v>
      </c>
      <c r="C29" s="9"/>
      <c r="D29" s="10">
        <f t="shared" si="1"/>
        <v>0</v>
      </c>
      <c r="E29" s="9"/>
      <c r="F29" s="6"/>
      <c r="G29" s="10">
        <f t="shared" si="2"/>
        <v>0</v>
      </c>
      <c r="H29" s="9"/>
      <c r="I29" s="9"/>
      <c r="J29" s="9"/>
      <c r="K29" s="10">
        <f t="shared" si="3"/>
        <v>0</v>
      </c>
      <c r="L29" s="10">
        <f t="shared" si="0"/>
        <v>0</v>
      </c>
    </row>
    <row r="30" spans="1:12" ht="15.75" x14ac:dyDescent="0.25">
      <c r="A30" s="7" t="str">
        <f>'1'!A30</f>
        <v>Jarra 3807 vallarta 2.25 lts 76 oz</v>
      </c>
      <c r="B30" s="10">
        <f>'26'!G30+'26'!L30</f>
        <v>0</v>
      </c>
      <c r="C30" s="9"/>
      <c r="D30" s="10">
        <f t="shared" si="1"/>
        <v>0</v>
      </c>
      <c r="E30" s="9"/>
      <c r="F30" s="6"/>
      <c r="G30" s="10">
        <f t="shared" si="2"/>
        <v>0</v>
      </c>
      <c r="H30" s="9"/>
      <c r="I30" s="9"/>
      <c r="J30" s="9"/>
      <c r="K30" s="10">
        <f t="shared" si="3"/>
        <v>0</v>
      </c>
      <c r="L30" s="10">
        <f t="shared" si="0"/>
        <v>0</v>
      </c>
    </row>
    <row r="31" spans="1:12" ht="15.75" x14ac:dyDescent="0.25">
      <c r="A31" s="7" t="str">
        <f>'1'!A31</f>
        <v>Jarra 3808 orinoco 1.15 lts 39 oz</v>
      </c>
      <c r="B31" s="10">
        <f>'26'!G31+'26'!L31</f>
        <v>0</v>
      </c>
      <c r="C31" s="9"/>
      <c r="D31" s="10">
        <f t="shared" si="1"/>
        <v>0</v>
      </c>
      <c r="E31" s="9"/>
      <c r="F31" s="6"/>
      <c r="G31" s="10">
        <f t="shared" si="2"/>
        <v>0</v>
      </c>
      <c r="H31" s="9"/>
      <c r="I31" s="9"/>
      <c r="J31" s="9"/>
      <c r="K31" s="10">
        <f t="shared" si="3"/>
        <v>0</v>
      </c>
      <c r="L31" s="10">
        <f t="shared" si="0"/>
        <v>0</v>
      </c>
    </row>
    <row r="32" spans="1:12" ht="15.75" x14ac:dyDescent="0.25">
      <c r="A32" s="7" t="str">
        <f>'1'!A32</f>
        <v>Jigger 1x2 Oz  A. Inox</v>
      </c>
      <c r="B32" s="10">
        <f>'26'!G32+'26'!L32</f>
        <v>0</v>
      </c>
      <c r="C32" s="9"/>
      <c r="D32" s="10">
        <f t="shared" si="1"/>
        <v>0</v>
      </c>
      <c r="E32" s="9"/>
      <c r="F32" s="6"/>
      <c r="G32" s="10">
        <f t="shared" si="2"/>
        <v>0</v>
      </c>
      <c r="H32" s="9"/>
      <c r="I32" s="9"/>
      <c r="J32" s="9"/>
      <c r="K32" s="10">
        <f t="shared" si="3"/>
        <v>0</v>
      </c>
      <c r="L32" s="10">
        <f t="shared" si="0"/>
        <v>0</v>
      </c>
    </row>
    <row r="33" spans="1:12" ht="15.75" x14ac:dyDescent="0.25">
      <c r="A33" s="7" t="str">
        <f>'1'!A33</f>
        <v>Organizador servilletas y popotes</v>
      </c>
      <c r="B33" s="10">
        <f>'26'!G33+'26'!L33</f>
        <v>0</v>
      </c>
      <c r="C33" s="9"/>
      <c r="D33" s="10">
        <f t="shared" si="1"/>
        <v>0</v>
      </c>
      <c r="E33" s="9"/>
      <c r="F33" s="6"/>
      <c r="G33" s="10">
        <f t="shared" si="2"/>
        <v>0</v>
      </c>
      <c r="H33" s="9"/>
      <c r="I33" s="9"/>
      <c r="J33" s="9"/>
      <c r="K33" s="10">
        <f t="shared" si="3"/>
        <v>0</v>
      </c>
      <c r="L33" s="10">
        <f t="shared" si="0"/>
        <v>0</v>
      </c>
    </row>
    <row r="34" spans="1:12" ht="15.75" x14ac:dyDescent="0.25">
      <c r="A34" s="7" t="str">
        <f>'1'!A34</f>
        <v>Picahielo 6 puntas</v>
      </c>
      <c r="B34" s="10">
        <f>'26'!G34+'26'!L34</f>
        <v>0</v>
      </c>
      <c r="C34" s="9"/>
      <c r="D34" s="10">
        <f t="shared" si="1"/>
        <v>0</v>
      </c>
      <c r="E34" s="9"/>
      <c r="F34" s="6"/>
      <c r="G34" s="10">
        <f t="shared" si="2"/>
        <v>0</v>
      </c>
      <c r="H34" s="9"/>
      <c r="I34" s="9"/>
      <c r="J34" s="9"/>
      <c r="K34" s="10">
        <f t="shared" si="3"/>
        <v>0</v>
      </c>
      <c r="L34" s="10">
        <f t="shared" si="0"/>
        <v>0</v>
      </c>
    </row>
    <row r="35" spans="1:12" ht="15.75" x14ac:dyDescent="0.25">
      <c r="A35" s="7" t="str">
        <f>'1'!A35</f>
        <v>Rollo malla/bar table</v>
      </c>
      <c r="B35" s="10">
        <f>'26'!G35+'26'!L35</f>
        <v>0</v>
      </c>
      <c r="C35" s="9"/>
      <c r="D35" s="10">
        <f t="shared" si="1"/>
        <v>0</v>
      </c>
      <c r="E35" s="9"/>
      <c r="F35" s="6"/>
      <c r="G35" s="10">
        <f t="shared" si="2"/>
        <v>0</v>
      </c>
      <c r="H35" s="9"/>
      <c r="I35" s="9"/>
      <c r="J35" s="9"/>
      <c r="K35" s="10">
        <f t="shared" si="3"/>
        <v>0</v>
      </c>
      <c r="L35" s="10">
        <f t="shared" si="0"/>
        <v>0</v>
      </c>
    </row>
    <row r="36" spans="1:12" ht="15.75" x14ac:dyDescent="0.25">
      <c r="A36" s="7" t="str">
        <f>'1'!A36</f>
        <v>Sacacorchos 2 manos</v>
      </c>
      <c r="B36" s="10">
        <f>'26'!G36+'26'!L36</f>
        <v>0</v>
      </c>
      <c r="C36" s="9"/>
      <c r="D36" s="10">
        <f t="shared" si="1"/>
        <v>0</v>
      </c>
      <c r="E36" s="9"/>
      <c r="F36" s="6"/>
      <c r="G36" s="10">
        <f t="shared" si="2"/>
        <v>0</v>
      </c>
      <c r="H36" s="9"/>
      <c r="I36" s="9"/>
      <c r="J36" s="9"/>
      <c r="K36" s="10">
        <f t="shared" si="3"/>
        <v>0</v>
      </c>
      <c r="L36" s="10">
        <f t="shared" si="0"/>
        <v>0</v>
      </c>
    </row>
    <row r="37" spans="1:12" ht="15.75" x14ac:dyDescent="0.25">
      <c r="A37" s="7" t="str">
        <f>'1'!A37</f>
        <v>Tabla picar de plástico 1x30x50 Blanco</v>
      </c>
      <c r="B37" s="10">
        <f>'26'!G37+'26'!L37</f>
        <v>0</v>
      </c>
      <c r="C37" s="9"/>
      <c r="D37" s="10">
        <f t="shared" si="1"/>
        <v>0</v>
      </c>
      <c r="E37" s="9"/>
      <c r="F37" s="6"/>
      <c r="G37" s="10">
        <f t="shared" si="2"/>
        <v>0</v>
      </c>
      <c r="H37" s="9"/>
      <c r="I37" s="9"/>
      <c r="J37" s="9"/>
      <c r="K37" s="10">
        <f t="shared" si="3"/>
        <v>0</v>
      </c>
      <c r="L37" s="10">
        <f t="shared" si="0"/>
        <v>0</v>
      </c>
    </row>
    <row r="38" spans="1:12" ht="15.75" x14ac:dyDescent="0.25">
      <c r="A38" s="7" t="str">
        <f>'1'!A38</f>
        <v>Tarro 5689 cervecero morgan 450 ml 15 oz.</v>
      </c>
      <c r="B38" s="10">
        <f>'26'!G38+'26'!L38</f>
        <v>0</v>
      </c>
      <c r="C38" s="9"/>
      <c r="D38" s="10">
        <f t="shared" si="1"/>
        <v>0</v>
      </c>
      <c r="E38" s="9"/>
      <c r="F38" s="6"/>
      <c r="G38" s="10">
        <f t="shared" si="2"/>
        <v>0</v>
      </c>
      <c r="H38" s="9"/>
      <c r="I38" s="9"/>
      <c r="J38" s="9"/>
      <c r="K38" s="10">
        <f t="shared" si="3"/>
        <v>0</v>
      </c>
      <c r="L38" s="10">
        <f t="shared" si="0"/>
        <v>0</v>
      </c>
    </row>
    <row r="39" spans="1:12" ht="15.75" x14ac:dyDescent="0.25">
      <c r="A39" s="7" t="str">
        <f>'1'!A39</f>
        <v>Tijera portacharola cromada</v>
      </c>
      <c r="B39" s="10">
        <f>'26'!G39+'26'!L39</f>
        <v>0</v>
      </c>
      <c r="C39" s="9"/>
      <c r="D39" s="10">
        <f t="shared" si="1"/>
        <v>0</v>
      </c>
      <c r="E39" s="9"/>
      <c r="F39" s="6"/>
      <c r="G39" s="10">
        <f t="shared" si="2"/>
        <v>0</v>
      </c>
      <c r="H39" s="9"/>
      <c r="I39" s="9"/>
      <c r="J39" s="9"/>
      <c r="K39" s="10">
        <f t="shared" si="3"/>
        <v>0</v>
      </c>
      <c r="L39" s="10">
        <f t="shared" si="0"/>
        <v>0</v>
      </c>
    </row>
    <row r="40" spans="1:12" ht="15.75" x14ac:dyDescent="0.25">
      <c r="A40" s="7" t="str">
        <f>'1'!A40</f>
        <v>Vaso 0972 tequilero 44 ml 1.5 oz</v>
      </c>
      <c r="B40" s="10">
        <f>'26'!G40+'26'!L40</f>
        <v>0</v>
      </c>
      <c r="C40" s="9"/>
      <c r="D40" s="10">
        <f t="shared" si="1"/>
        <v>0</v>
      </c>
      <c r="E40" s="9"/>
      <c r="F40" s="6"/>
      <c r="G40" s="10">
        <f t="shared" si="2"/>
        <v>0</v>
      </c>
      <c r="H40" s="9"/>
      <c r="I40" s="9"/>
      <c r="J40" s="9"/>
      <c r="K40" s="10">
        <f t="shared" si="3"/>
        <v>0</v>
      </c>
      <c r="L40" s="10">
        <f t="shared" si="0"/>
        <v>0</v>
      </c>
    </row>
    <row r="41" spans="1:12" ht="15.75" x14ac:dyDescent="0.25">
      <c r="A41" s="7" t="str">
        <f>'1'!A41</f>
        <v>Vaso 40367 cheiser 5.25 oz. Islande (97 9577a) 5.75</v>
      </c>
      <c r="B41" s="10">
        <f>'26'!G41+'26'!L41</f>
        <v>0</v>
      </c>
      <c r="C41" s="9"/>
      <c r="D41" s="10">
        <f t="shared" si="1"/>
        <v>0</v>
      </c>
      <c r="E41" s="9"/>
      <c r="F41" s="6"/>
      <c r="G41" s="10">
        <f t="shared" si="2"/>
        <v>0</v>
      </c>
      <c r="H41" s="9"/>
      <c r="I41" s="9"/>
      <c r="J41" s="9"/>
      <c r="K41" s="10">
        <f t="shared" si="3"/>
        <v>0</v>
      </c>
      <c r="L41" s="10">
        <f t="shared" si="0"/>
        <v>0</v>
      </c>
    </row>
    <row r="42" spans="1:12" ht="15.75" x14ac:dyDescent="0.25">
      <c r="A42" s="7" t="str">
        <f>'1'!A42</f>
        <v>Vaso 50774 old fashion 6 oz. Princesa</v>
      </c>
      <c r="B42" s="10">
        <f>'26'!G42+'26'!L42</f>
        <v>0</v>
      </c>
      <c r="C42" s="9"/>
      <c r="D42" s="10">
        <f t="shared" si="1"/>
        <v>0</v>
      </c>
      <c r="E42" s="9"/>
      <c r="F42" s="6"/>
      <c r="G42" s="10">
        <f t="shared" si="2"/>
        <v>0</v>
      </c>
      <c r="H42" s="9"/>
      <c r="I42" s="9"/>
      <c r="J42" s="9"/>
      <c r="K42" s="10">
        <f t="shared" si="3"/>
        <v>0</v>
      </c>
      <c r="L42" s="10">
        <f t="shared" si="0"/>
        <v>0</v>
      </c>
    </row>
    <row r="43" spans="1:12" ht="15.75" x14ac:dyDescent="0.25">
      <c r="A43" s="7" t="str">
        <f>'1'!A43</f>
        <v>Vaso 6404 h.b.f.g 350 ml. 11.8 oz.</v>
      </c>
      <c r="B43" s="10">
        <f>'26'!G43+'26'!L43</f>
        <v>0</v>
      </c>
      <c r="C43" s="9"/>
      <c r="D43" s="10">
        <f t="shared" si="1"/>
        <v>0</v>
      </c>
      <c r="E43" s="9"/>
      <c r="F43" s="6"/>
      <c r="G43" s="10">
        <f t="shared" si="2"/>
        <v>0</v>
      </c>
      <c r="H43" s="9"/>
      <c r="I43" s="9"/>
      <c r="J43" s="9"/>
      <c r="K43" s="10">
        <f t="shared" si="3"/>
        <v>0</v>
      </c>
      <c r="L43" s="10">
        <f t="shared" si="0"/>
        <v>0</v>
      </c>
    </row>
    <row r="44" spans="1:12" ht="15.75" x14ac:dyDescent="0.25">
      <c r="A44" s="7" t="str">
        <f>'1'!A44</f>
        <v>Vaso 6621 high ball 350 ml 11.8 oz</v>
      </c>
      <c r="B44" s="10">
        <f>'26'!G44+'26'!L44</f>
        <v>0</v>
      </c>
      <c r="C44" s="9"/>
      <c r="D44" s="10">
        <f t="shared" si="1"/>
        <v>0</v>
      </c>
      <c r="E44" s="9"/>
      <c r="F44" s="6"/>
      <c r="G44" s="10">
        <f t="shared" si="2"/>
        <v>0</v>
      </c>
      <c r="H44" s="9"/>
      <c r="I44" s="9"/>
      <c r="J44" s="9"/>
      <c r="K44" s="10">
        <f t="shared" si="3"/>
        <v>0</v>
      </c>
      <c r="L44" s="10">
        <f t="shared" si="0"/>
        <v>0</v>
      </c>
    </row>
    <row r="45" spans="1:12" ht="15.75" x14ac:dyDescent="0.25">
      <c r="A45" s="7" t="str">
        <f>'1'!A45</f>
        <v>Vaso 6624 agua fg 300 ml 10.2 oz</v>
      </c>
      <c r="B45" s="10">
        <f>'26'!G45+'26'!L45</f>
        <v>0</v>
      </c>
      <c r="C45" s="9"/>
      <c r="D45" s="10">
        <f t="shared" si="1"/>
        <v>0</v>
      </c>
      <c r="E45" s="9"/>
      <c r="F45" s="6"/>
      <c r="G45" s="10">
        <f t="shared" si="2"/>
        <v>0</v>
      </c>
      <c r="H45" s="9"/>
      <c r="I45" s="9"/>
      <c r="J45" s="9"/>
      <c r="K45" s="10">
        <f t="shared" si="3"/>
        <v>0</v>
      </c>
      <c r="L45" s="10">
        <f t="shared" si="0"/>
        <v>0</v>
      </c>
    </row>
    <row r="46" spans="1:12" ht="15.75" x14ac:dyDescent="0.25">
      <c r="A46" s="7" t="str">
        <f>'1'!A46</f>
        <v>Vaso 6714 dof fashion 325 ml 11 oz</v>
      </c>
      <c r="B46" s="10">
        <f>'26'!G46+'26'!L46</f>
        <v>0</v>
      </c>
      <c r="C46" s="9"/>
      <c r="D46" s="10">
        <f t="shared" si="1"/>
        <v>0</v>
      </c>
      <c r="E46" s="9"/>
      <c r="F46" s="6"/>
      <c r="G46" s="10">
        <f t="shared" si="2"/>
        <v>0</v>
      </c>
      <c r="H46" s="9"/>
      <c r="I46" s="9"/>
      <c r="J46" s="9"/>
      <c r="K46" s="10">
        <f t="shared" si="3"/>
        <v>0</v>
      </c>
      <c r="L46" s="10">
        <f t="shared" si="0"/>
        <v>0</v>
      </c>
    </row>
    <row r="47" spans="1:12" ht="15.75" x14ac:dyDescent="0.25">
      <c r="A47" s="7">
        <f>'1'!A47</f>
        <v>0</v>
      </c>
      <c r="B47" s="10">
        <f>'26'!G47+'26'!L47</f>
        <v>0</v>
      </c>
      <c r="C47" s="9"/>
      <c r="D47" s="10">
        <f t="shared" si="1"/>
        <v>0</v>
      </c>
      <c r="E47" s="9"/>
      <c r="F47" s="6"/>
      <c r="G47" s="10">
        <f t="shared" si="2"/>
        <v>0</v>
      </c>
      <c r="H47" s="9"/>
      <c r="I47" s="9"/>
      <c r="J47" s="9"/>
      <c r="K47" s="10">
        <f t="shared" si="3"/>
        <v>0</v>
      </c>
      <c r="L47" s="10">
        <f t="shared" si="0"/>
        <v>0</v>
      </c>
    </row>
    <row r="48" spans="1:12" ht="15.75" x14ac:dyDescent="0.25">
      <c r="A48" s="7">
        <f>'1'!A48</f>
        <v>0</v>
      </c>
      <c r="B48" s="10">
        <f>'26'!G48+'26'!L48</f>
        <v>0</v>
      </c>
      <c r="C48" s="9"/>
      <c r="D48" s="10">
        <f t="shared" si="1"/>
        <v>0</v>
      </c>
      <c r="E48" s="9"/>
      <c r="F48" s="6"/>
      <c r="G48" s="10">
        <f t="shared" si="2"/>
        <v>0</v>
      </c>
      <c r="H48" s="9"/>
      <c r="I48" s="9"/>
      <c r="J48" s="9"/>
      <c r="K48" s="10">
        <f t="shared" si="3"/>
        <v>0</v>
      </c>
      <c r="L48" s="10">
        <f t="shared" si="0"/>
        <v>0</v>
      </c>
    </row>
    <row r="49" spans="1:12" ht="15.75" x14ac:dyDescent="0.25">
      <c r="A49" s="7">
        <f>'1'!A49</f>
        <v>0</v>
      </c>
      <c r="B49" s="10">
        <f>'26'!G49+'26'!L49</f>
        <v>0</v>
      </c>
      <c r="C49" s="9"/>
      <c r="D49" s="10">
        <f t="shared" si="1"/>
        <v>0</v>
      </c>
      <c r="E49" s="9"/>
      <c r="F49" s="6"/>
      <c r="G49" s="10">
        <f t="shared" si="2"/>
        <v>0</v>
      </c>
      <c r="H49" s="9"/>
      <c r="I49" s="9"/>
      <c r="J49" s="9"/>
      <c r="K49" s="10">
        <f t="shared" si="3"/>
        <v>0</v>
      </c>
      <c r="L49" s="10">
        <f t="shared" si="0"/>
        <v>0</v>
      </c>
    </row>
    <row r="50" spans="1:12" ht="15.75" x14ac:dyDescent="0.25">
      <c r="A50" s="7">
        <f>'1'!A50</f>
        <v>0</v>
      </c>
      <c r="B50" s="10">
        <f>'26'!G50+'26'!L50</f>
        <v>0</v>
      </c>
      <c r="C50" s="9"/>
      <c r="D50" s="10">
        <f t="shared" si="1"/>
        <v>0</v>
      </c>
      <c r="E50" s="9"/>
      <c r="F50" s="6"/>
      <c r="G50" s="10">
        <f t="shared" si="2"/>
        <v>0</v>
      </c>
      <c r="H50" s="9"/>
      <c r="I50" s="9"/>
      <c r="J50" s="9"/>
      <c r="K50" s="10">
        <f t="shared" si="3"/>
        <v>0</v>
      </c>
      <c r="L50" s="10">
        <f t="shared" si="0"/>
        <v>0</v>
      </c>
    </row>
    <row r="51" spans="1:12" ht="15.75" x14ac:dyDescent="0.25">
      <c r="A51" s="7">
        <f>'1'!A51</f>
        <v>0</v>
      </c>
      <c r="B51" s="10">
        <f>'26'!G51+'26'!L51</f>
        <v>0</v>
      </c>
      <c r="C51" s="9"/>
      <c r="D51" s="10">
        <f t="shared" si="1"/>
        <v>0</v>
      </c>
      <c r="E51" s="9"/>
      <c r="F51" s="6"/>
      <c r="G51" s="10">
        <f t="shared" si="2"/>
        <v>0</v>
      </c>
      <c r="H51" s="9"/>
      <c r="I51" s="9"/>
      <c r="J51" s="9"/>
      <c r="K51" s="10">
        <f t="shared" si="3"/>
        <v>0</v>
      </c>
      <c r="L51" s="10">
        <f t="shared" si="0"/>
        <v>0</v>
      </c>
    </row>
  </sheetData>
  <sheetProtection password="CEF1" sheet="1" objects="1" scenarios="1"/>
  <mergeCells count="12">
    <mergeCell ref="K3:K4"/>
    <mergeCell ref="L3:L4"/>
    <mergeCell ref="A1:L1"/>
    <mergeCell ref="B2:F2"/>
    <mergeCell ref="A3:A4"/>
    <mergeCell ref="B3:B4"/>
    <mergeCell ref="C3:C4"/>
    <mergeCell ref="D3:D4"/>
    <mergeCell ref="E3:E4"/>
    <mergeCell ref="F3:F4"/>
    <mergeCell ref="G3:G4"/>
    <mergeCell ref="H3:J3"/>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workbookViewId="0">
      <pane ySplit="4" topLeftCell="A5" activePane="bottomLeft" state="frozen"/>
      <selection activeCell="B5" sqref="B5"/>
      <selection pane="bottomLeft" activeCell="B5" sqref="B5:B51"/>
    </sheetView>
  </sheetViews>
  <sheetFormatPr defaultColWidth="11.42578125" defaultRowHeight="15" x14ac:dyDescent="0.25"/>
  <cols>
    <col min="1" max="1" width="50.28515625" bestFit="1" customWidth="1"/>
    <col min="2" max="2" width="13.28515625" bestFit="1" customWidth="1"/>
    <col min="3" max="3" width="10.42578125" bestFit="1" customWidth="1"/>
    <col min="4" max="4" width="12.28515625" bestFit="1" customWidth="1"/>
    <col min="5" max="5" width="9.42578125" bestFit="1" customWidth="1"/>
    <col min="6" max="6" width="16.140625" customWidth="1"/>
    <col min="7" max="7" width="12.28515625" bestFit="1" customWidth="1"/>
    <col min="8" max="10" width="12.7109375" customWidth="1"/>
    <col min="11" max="11" width="13.28515625" bestFit="1" customWidth="1"/>
    <col min="12" max="12" width="12.140625" bestFit="1" customWidth="1"/>
  </cols>
  <sheetData>
    <row r="1" spans="1:12" ht="26.25" x14ac:dyDescent="0.4">
      <c r="A1" s="52" t="s">
        <v>10</v>
      </c>
      <c r="B1" s="53"/>
      <c r="C1" s="53"/>
      <c r="D1" s="53"/>
      <c r="E1" s="53"/>
      <c r="F1" s="53"/>
      <c r="G1" s="53"/>
      <c r="H1" s="53"/>
      <c r="I1" s="53"/>
      <c r="J1" s="53"/>
      <c r="K1" s="53"/>
      <c r="L1" s="54"/>
    </row>
    <row r="2" spans="1:12" ht="21" x14ac:dyDescent="0.35">
      <c r="A2" s="1" t="s">
        <v>6</v>
      </c>
      <c r="B2" s="58" t="str">
        <f>'1'!B2:F2</f>
        <v>Cinépolis VIP Multiplaza Pacific</v>
      </c>
      <c r="C2" s="58"/>
      <c r="D2" s="58"/>
      <c r="E2" s="58"/>
      <c r="F2" s="58"/>
      <c r="G2" s="2"/>
      <c r="H2" s="2" t="s">
        <v>11</v>
      </c>
      <c r="I2" s="4">
        <f>'1'!I2</f>
        <v>2015</v>
      </c>
      <c r="J2" s="2"/>
      <c r="K2" s="2" t="s">
        <v>7</v>
      </c>
      <c r="L2" s="3">
        <v>28</v>
      </c>
    </row>
    <row r="3" spans="1:12" ht="15.75" x14ac:dyDescent="0.25">
      <c r="A3" s="57" t="s">
        <v>9</v>
      </c>
      <c r="B3" s="56" t="s">
        <v>0</v>
      </c>
      <c r="C3" s="56" t="s">
        <v>1</v>
      </c>
      <c r="D3" s="56" t="s">
        <v>2</v>
      </c>
      <c r="E3" s="56" t="s">
        <v>3</v>
      </c>
      <c r="F3" s="56" t="s">
        <v>4</v>
      </c>
      <c r="G3" s="56" t="s">
        <v>5</v>
      </c>
      <c r="H3" s="56" t="s">
        <v>57</v>
      </c>
      <c r="I3" s="56"/>
      <c r="J3" s="56"/>
      <c r="K3" s="56" t="s">
        <v>55</v>
      </c>
      <c r="L3" s="56" t="s">
        <v>56</v>
      </c>
    </row>
    <row r="4" spans="1:12" ht="15.75" customHeight="1" x14ac:dyDescent="0.25">
      <c r="A4" s="57"/>
      <c r="B4" s="56"/>
      <c r="C4" s="56"/>
      <c r="D4" s="56"/>
      <c r="E4" s="56"/>
      <c r="F4" s="56"/>
      <c r="G4" s="56"/>
      <c r="H4" s="11" t="s">
        <v>58</v>
      </c>
      <c r="I4" s="11" t="s">
        <v>60</v>
      </c>
      <c r="J4" s="11" t="s">
        <v>59</v>
      </c>
      <c r="K4" s="56"/>
      <c r="L4" s="56"/>
    </row>
    <row r="5" spans="1:12" ht="15.75" x14ac:dyDescent="0.25">
      <c r="A5" s="7" t="str">
        <f>'1'!A5</f>
        <v xml:space="preserve">Bar caddy condimentero 6 en 1 </v>
      </c>
      <c r="B5" s="10">
        <f>'27'!G5+'27'!L5</f>
        <v>0</v>
      </c>
      <c r="C5" s="9"/>
      <c r="D5" s="10">
        <f>B5+C5</f>
        <v>0</v>
      </c>
      <c r="E5" s="9"/>
      <c r="F5" s="6"/>
      <c r="G5" s="10">
        <f>D5-E5</f>
        <v>0</v>
      </c>
      <c r="H5" s="9"/>
      <c r="I5" s="9"/>
      <c r="J5" s="9"/>
      <c r="K5" s="10">
        <f>SUM(H5:J5)</f>
        <v>0</v>
      </c>
      <c r="L5" s="10">
        <f t="shared" ref="L5:L51" si="0">K5-G5</f>
        <v>0</v>
      </c>
    </row>
    <row r="6" spans="1:12" ht="15.75" x14ac:dyDescent="0.25">
      <c r="A6" s="7" t="str">
        <f>'1'!A6</f>
        <v>Botella/jugos con vertedor 1 lts</v>
      </c>
      <c r="B6" s="10">
        <f>'27'!G6+'27'!L6</f>
        <v>0</v>
      </c>
      <c r="C6" s="9"/>
      <c r="D6" s="10">
        <f t="shared" ref="D6:D51" si="1">B6+C6</f>
        <v>0</v>
      </c>
      <c r="E6" s="9"/>
      <c r="F6" s="6"/>
      <c r="G6" s="10">
        <f t="shared" ref="G6:G51" si="2">D6-E6</f>
        <v>0</v>
      </c>
      <c r="H6" s="9"/>
      <c r="I6" s="9"/>
      <c r="J6" s="9"/>
      <c r="K6" s="10">
        <f t="shared" ref="K6:K51" si="3">SUM(H6:J6)</f>
        <v>0</v>
      </c>
      <c r="L6" s="10">
        <f t="shared" si="0"/>
        <v>0</v>
      </c>
    </row>
    <row r="7" spans="1:12" ht="15.75" x14ac:dyDescent="0.25">
      <c r="A7" s="7" t="str">
        <f>'1'!A7</f>
        <v>Cepillo lavavasos triple</v>
      </c>
      <c r="B7" s="10">
        <f>'27'!G7+'27'!L7</f>
        <v>0</v>
      </c>
      <c r="C7" s="9"/>
      <c r="D7" s="10">
        <f t="shared" si="1"/>
        <v>0</v>
      </c>
      <c r="E7" s="9"/>
      <c r="F7" s="6"/>
      <c r="G7" s="10">
        <f t="shared" si="2"/>
        <v>0</v>
      </c>
      <c r="H7" s="9"/>
      <c r="I7" s="9"/>
      <c r="J7" s="9"/>
      <c r="K7" s="10">
        <f t="shared" si="3"/>
        <v>0</v>
      </c>
      <c r="L7" s="10">
        <f t="shared" si="0"/>
        <v>0</v>
      </c>
    </row>
    <row r="8" spans="1:12" ht="15.75" x14ac:dyDescent="0.25">
      <c r="A8" s="7" t="str">
        <f>'1'!A8</f>
        <v>Cocktelera grande 3 pzas 30 oz a. Inox</v>
      </c>
      <c r="B8" s="10">
        <f>'27'!G8+'27'!L8</f>
        <v>0</v>
      </c>
      <c r="C8" s="9"/>
      <c r="D8" s="10">
        <f t="shared" si="1"/>
        <v>0</v>
      </c>
      <c r="E8" s="9"/>
      <c r="F8" s="6"/>
      <c r="G8" s="10">
        <f t="shared" si="2"/>
        <v>0</v>
      </c>
      <c r="H8" s="9"/>
      <c r="I8" s="9"/>
      <c r="J8" s="9"/>
      <c r="K8" s="10">
        <f t="shared" si="3"/>
        <v>0</v>
      </c>
      <c r="L8" s="10">
        <f t="shared" si="0"/>
        <v>0</v>
      </c>
    </row>
    <row r="9" spans="1:12" ht="15.75" x14ac:dyDescent="0.25">
      <c r="A9" s="7" t="str">
        <f>'1'!A9</f>
        <v xml:space="preserve">Copa 2020 vino generoso mty 74 ml </v>
      </c>
      <c r="B9" s="10">
        <f>'27'!G9+'27'!L9</f>
        <v>0</v>
      </c>
      <c r="C9" s="9"/>
      <c r="D9" s="10">
        <f t="shared" si="1"/>
        <v>0</v>
      </c>
      <c r="E9" s="9"/>
      <c r="F9" s="6"/>
      <c r="G9" s="10">
        <f t="shared" si="2"/>
        <v>0</v>
      </c>
      <c r="H9" s="9"/>
      <c r="I9" s="9"/>
      <c r="J9" s="9"/>
      <c r="K9" s="10">
        <f t="shared" si="3"/>
        <v>0</v>
      </c>
      <c r="L9" s="10">
        <f t="shared" si="0"/>
        <v>0</v>
      </c>
    </row>
    <row r="10" spans="1:12" ht="15.75" x14ac:dyDescent="0.25">
      <c r="A10" s="7" t="str">
        <f>'1'!A10</f>
        <v>Copa 2025 agua mty 285 ml 9.5 oz</v>
      </c>
      <c r="B10" s="10">
        <f>'27'!G10+'27'!L10</f>
        <v>0</v>
      </c>
      <c r="C10" s="9"/>
      <c r="D10" s="10">
        <f t="shared" si="1"/>
        <v>0</v>
      </c>
      <c r="E10" s="9"/>
      <c r="F10" s="6"/>
      <c r="G10" s="10">
        <f t="shared" si="2"/>
        <v>0</v>
      </c>
      <c r="H10" s="9"/>
      <c r="I10" s="9"/>
      <c r="J10" s="9"/>
      <c r="K10" s="10">
        <f t="shared" si="3"/>
        <v>0</v>
      </c>
      <c r="L10" s="10">
        <f t="shared" si="0"/>
        <v>0</v>
      </c>
    </row>
    <row r="11" spans="1:12" ht="15.75" x14ac:dyDescent="0.25">
      <c r="A11" s="7" t="str">
        <f>'1'!A11</f>
        <v>Copa 22760 cocktail martini 5 oz excalibur</v>
      </c>
      <c r="B11" s="10">
        <f>'27'!G11+'27'!L11</f>
        <v>0</v>
      </c>
      <c r="C11" s="9"/>
      <c r="D11" s="10">
        <f t="shared" si="1"/>
        <v>0</v>
      </c>
      <c r="E11" s="9"/>
      <c r="F11" s="6"/>
      <c r="G11" s="10">
        <f t="shared" si="2"/>
        <v>0</v>
      </c>
      <c r="H11" s="9"/>
      <c r="I11" s="9"/>
      <c r="J11" s="9"/>
      <c r="K11" s="10">
        <f t="shared" si="3"/>
        <v>0</v>
      </c>
      <c r="L11" s="10">
        <f t="shared" si="0"/>
        <v>0</v>
      </c>
    </row>
    <row r="12" spans="1:12" ht="15.75" x14ac:dyDescent="0.25">
      <c r="A12" s="7" t="str">
        <f>'1'!A12</f>
        <v xml:space="preserve">Copa 23876 brandy 50 cl 17 oz. Vaporera </v>
      </c>
      <c r="B12" s="10">
        <f>'27'!G12+'27'!L12</f>
        <v>0</v>
      </c>
      <c r="C12" s="9"/>
      <c r="D12" s="10">
        <f t="shared" si="1"/>
        <v>0</v>
      </c>
      <c r="E12" s="9"/>
      <c r="F12" s="6"/>
      <c r="G12" s="10">
        <f t="shared" si="2"/>
        <v>0</v>
      </c>
      <c r="H12" s="9"/>
      <c r="I12" s="9"/>
      <c r="J12" s="9"/>
      <c r="K12" s="10">
        <f t="shared" si="3"/>
        <v>0</v>
      </c>
      <c r="L12" s="10">
        <f t="shared" si="0"/>
        <v>0</v>
      </c>
    </row>
    <row r="13" spans="1:12" ht="15.75" x14ac:dyDescent="0.25">
      <c r="A13" s="7" t="str">
        <f>'1'!A13</f>
        <v>Copa 2438 brandy mty 130 ml 4.5 oz</v>
      </c>
      <c r="B13" s="10">
        <f>'27'!G13+'27'!L13</f>
        <v>0</v>
      </c>
      <c r="C13" s="9"/>
      <c r="D13" s="10">
        <f t="shared" si="1"/>
        <v>0</v>
      </c>
      <c r="E13" s="9"/>
      <c r="F13" s="6"/>
      <c r="G13" s="10">
        <f t="shared" si="2"/>
        <v>0</v>
      </c>
      <c r="H13" s="9"/>
      <c r="I13" s="9"/>
      <c r="J13" s="9"/>
      <c r="K13" s="10">
        <f t="shared" si="3"/>
        <v>0</v>
      </c>
      <c r="L13" s="10">
        <f t="shared" si="0"/>
        <v>0</v>
      </c>
    </row>
    <row r="14" spans="1:12" ht="15.75" x14ac:dyDescent="0.25">
      <c r="A14" s="7" t="str">
        <f>'1'!A14</f>
        <v>Copa cerveza dortmund 13 oz.</v>
      </c>
      <c r="B14" s="10">
        <f>'27'!G14+'27'!L14</f>
        <v>0</v>
      </c>
      <c r="C14" s="9"/>
      <c r="D14" s="10">
        <f t="shared" si="1"/>
        <v>0</v>
      </c>
      <c r="E14" s="9"/>
      <c r="F14" s="6"/>
      <c r="G14" s="10">
        <f t="shared" si="2"/>
        <v>0</v>
      </c>
      <c r="H14" s="9"/>
      <c r="I14" s="9"/>
      <c r="J14" s="9"/>
      <c r="K14" s="10">
        <f t="shared" si="3"/>
        <v>0</v>
      </c>
      <c r="L14" s="10">
        <f t="shared" si="0"/>
        <v>0</v>
      </c>
    </row>
    <row r="15" spans="1:12" ht="15.75" x14ac:dyDescent="0.25">
      <c r="A15" s="7" t="str">
        <f>'1'!A15</f>
        <v>Copa cogñac degustacion 5 oz</v>
      </c>
      <c r="B15" s="10">
        <f>'27'!G15+'27'!L15</f>
        <v>0</v>
      </c>
      <c r="C15" s="9"/>
      <c r="D15" s="10">
        <f t="shared" si="1"/>
        <v>0</v>
      </c>
      <c r="E15" s="9"/>
      <c r="F15" s="6"/>
      <c r="G15" s="10">
        <f t="shared" si="2"/>
        <v>0</v>
      </c>
      <c r="H15" s="9"/>
      <c r="I15" s="9"/>
      <c r="J15" s="9"/>
      <c r="K15" s="10">
        <f t="shared" si="3"/>
        <v>0</v>
      </c>
      <c r="L15" s="10">
        <f t="shared" si="0"/>
        <v>0</v>
      </c>
    </row>
    <row r="16" spans="1:12" ht="15.75" x14ac:dyDescent="0.25">
      <c r="A16" s="7" t="str">
        <f>'1'!A16</f>
        <v>Copa margarita 12 oz.  Excalibur</v>
      </c>
      <c r="B16" s="10">
        <f>'27'!G16+'27'!L16</f>
        <v>0</v>
      </c>
      <c r="C16" s="9"/>
      <c r="D16" s="10">
        <f t="shared" si="1"/>
        <v>0</v>
      </c>
      <c r="E16" s="9"/>
      <c r="F16" s="6"/>
      <c r="G16" s="10">
        <f t="shared" si="2"/>
        <v>0</v>
      </c>
      <c r="H16" s="9"/>
      <c r="I16" s="9"/>
      <c r="J16" s="9"/>
      <c r="K16" s="10">
        <f t="shared" si="3"/>
        <v>0</v>
      </c>
      <c r="L16" s="10">
        <f t="shared" si="0"/>
        <v>0</v>
      </c>
    </row>
    <row r="17" spans="1:12" ht="15.75" x14ac:dyDescent="0.25">
      <c r="A17" s="7" t="str">
        <f>'1'!A17</f>
        <v>Copa vino blanco savoie  5 oz.</v>
      </c>
      <c r="B17" s="10">
        <f>'27'!G17+'27'!L17</f>
        <v>0</v>
      </c>
      <c r="C17" s="9"/>
      <c r="D17" s="10">
        <f t="shared" si="1"/>
        <v>0</v>
      </c>
      <c r="E17" s="9"/>
      <c r="F17" s="6"/>
      <c r="G17" s="10">
        <f t="shared" si="2"/>
        <v>0</v>
      </c>
      <c r="H17" s="9"/>
      <c r="I17" s="9"/>
      <c r="J17" s="9"/>
      <c r="K17" s="10">
        <f t="shared" si="3"/>
        <v>0</v>
      </c>
      <c r="L17" s="10">
        <f t="shared" si="0"/>
        <v>0</v>
      </c>
    </row>
    <row r="18" spans="1:12" ht="15.75" x14ac:dyDescent="0.25">
      <c r="A18" s="7" t="str">
        <f>'1'!A18</f>
        <v>Copa vino tinto savoie 8 oz.</v>
      </c>
      <c r="B18" s="10">
        <f>'27'!G18+'27'!L18</f>
        <v>0</v>
      </c>
      <c r="C18" s="9"/>
      <c r="D18" s="10">
        <f t="shared" si="1"/>
        <v>0</v>
      </c>
      <c r="E18" s="9"/>
      <c r="F18" s="6"/>
      <c r="G18" s="10">
        <f t="shared" si="2"/>
        <v>0</v>
      </c>
      <c r="H18" s="9"/>
      <c r="I18" s="9"/>
      <c r="J18" s="9"/>
      <c r="K18" s="10">
        <f t="shared" si="3"/>
        <v>0</v>
      </c>
      <c r="L18" s="10">
        <f t="shared" si="0"/>
        <v>0</v>
      </c>
    </row>
    <row r="19" spans="1:12" ht="15.75" x14ac:dyDescent="0.25">
      <c r="A19" s="7" t="str">
        <f>'1'!A19</f>
        <v>Cuchara para cantina a inox</v>
      </c>
      <c r="B19" s="10">
        <f>'27'!G19+'27'!L19</f>
        <v>0</v>
      </c>
      <c r="C19" s="9"/>
      <c r="D19" s="10">
        <f t="shared" si="1"/>
        <v>0</v>
      </c>
      <c r="E19" s="9"/>
      <c r="F19" s="6"/>
      <c r="G19" s="10">
        <f t="shared" si="2"/>
        <v>0</v>
      </c>
      <c r="H19" s="9"/>
      <c r="I19" s="9"/>
      <c r="J19" s="9"/>
      <c r="K19" s="10">
        <f t="shared" si="3"/>
        <v>0</v>
      </c>
      <c r="L19" s="10">
        <f t="shared" si="0"/>
        <v>0</v>
      </c>
    </row>
    <row r="20" spans="1:12" ht="15.75" x14ac:dyDescent="0.25">
      <c r="A20" s="7" t="str">
        <f>'1'!A20</f>
        <v>Cucharon para hielo 24.1 cms a inox</v>
      </c>
      <c r="B20" s="10">
        <f>'27'!G20+'27'!L20</f>
        <v>0</v>
      </c>
      <c r="C20" s="9"/>
      <c r="D20" s="10">
        <f t="shared" si="1"/>
        <v>0</v>
      </c>
      <c r="E20" s="9"/>
      <c r="F20" s="6"/>
      <c r="G20" s="10">
        <f t="shared" si="2"/>
        <v>0</v>
      </c>
      <c r="H20" s="9"/>
      <c r="I20" s="9"/>
      <c r="J20" s="9"/>
      <c r="K20" s="10">
        <f t="shared" si="3"/>
        <v>0</v>
      </c>
      <c r="L20" s="10">
        <f t="shared" si="0"/>
        <v>0</v>
      </c>
    </row>
    <row r="21" spans="1:12" ht="15.75" x14ac:dyDescent="0.25">
      <c r="A21" s="7" t="str">
        <f>'1'!A21</f>
        <v xml:space="preserve">Cuchillo chef 8" </v>
      </c>
      <c r="B21" s="10">
        <f>'27'!G21+'27'!L21</f>
        <v>0</v>
      </c>
      <c r="C21" s="9"/>
      <c r="D21" s="10">
        <f t="shared" si="1"/>
        <v>0</v>
      </c>
      <c r="E21" s="9"/>
      <c r="F21" s="6"/>
      <c r="G21" s="10">
        <f t="shared" si="2"/>
        <v>0</v>
      </c>
      <c r="H21" s="9"/>
      <c r="I21" s="9"/>
      <c r="J21" s="9"/>
      <c r="K21" s="10">
        <f t="shared" si="3"/>
        <v>0</v>
      </c>
      <c r="L21" s="10">
        <f t="shared" si="0"/>
        <v>0</v>
      </c>
    </row>
    <row r="22" spans="1:12" ht="15.75" x14ac:dyDescent="0.25">
      <c r="A22" s="7" t="str">
        <f>'1'!A22</f>
        <v>Cuchillo mondador 4"</v>
      </c>
      <c r="B22" s="10">
        <f>'27'!G22+'27'!L22</f>
        <v>0</v>
      </c>
      <c r="C22" s="9"/>
      <c r="D22" s="10">
        <f t="shared" si="1"/>
        <v>0</v>
      </c>
      <c r="E22" s="9"/>
      <c r="F22" s="6"/>
      <c r="G22" s="10">
        <f t="shared" si="2"/>
        <v>0</v>
      </c>
      <c r="H22" s="9"/>
      <c r="I22" s="9"/>
      <c r="J22" s="9"/>
      <c r="K22" s="10">
        <f t="shared" si="3"/>
        <v>0</v>
      </c>
      <c r="L22" s="10">
        <f t="shared" si="0"/>
        <v>0</v>
      </c>
    </row>
    <row r="23" spans="1:12" ht="15.75" x14ac:dyDescent="0.25">
      <c r="A23" s="7" t="str">
        <f>'1'!A23</f>
        <v>Charola antiderrapante 44x59 cms.</v>
      </c>
      <c r="B23" s="10">
        <f>'27'!G23+'27'!L23</f>
        <v>0</v>
      </c>
      <c r="C23" s="9"/>
      <c r="D23" s="10">
        <f t="shared" si="1"/>
        <v>0</v>
      </c>
      <c r="E23" s="9"/>
      <c r="F23" s="6"/>
      <c r="G23" s="10">
        <f t="shared" si="2"/>
        <v>0</v>
      </c>
      <c r="H23" s="9"/>
      <c r="I23" s="9"/>
      <c r="J23" s="9"/>
      <c r="K23" s="10">
        <f t="shared" si="3"/>
        <v>0</v>
      </c>
      <c r="L23" s="10">
        <f t="shared" si="0"/>
        <v>0</v>
      </c>
    </row>
    <row r="24" spans="1:12" ht="15.75" x14ac:dyDescent="0.25">
      <c r="A24" s="7" t="str">
        <f>'1'!A24</f>
        <v>Charola redonda antiderrapante 40 cms</v>
      </c>
      <c r="B24" s="10">
        <f>'27'!G24+'27'!L24</f>
        <v>0</v>
      </c>
      <c r="C24" s="9"/>
      <c r="D24" s="10">
        <f t="shared" si="1"/>
        <v>0</v>
      </c>
      <c r="E24" s="9"/>
      <c r="F24" s="6"/>
      <c r="G24" s="10">
        <f t="shared" si="2"/>
        <v>0</v>
      </c>
      <c r="H24" s="9"/>
      <c r="I24" s="9"/>
      <c r="J24" s="9"/>
      <c r="K24" s="10">
        <f t="shared" si="3"/>
        <v>0</v>
      </c>
      <c r="L24" s="10">
        <f t="shared" si="0"/>
        <v>0</v>
      </c>
    </row>
    <row r="25" spans="1:12" ht="15.75" x14ac:dyDescent="0.25">
      <c r="A25" s="7" t="str">
        <f>'1'!A25</f>
        <v>Dispensador plastico transparente de 12 oz..</v>
      </c>
      <c r="B25" s="10">
        <f>'27'!G25+'27'!L25</f>
        <v>0</v>
      </c>
      <c r="C25" s="9"/>
      <c r="D25" s="10">
        <f t="shared" si="1"/>
        <v>0</v>
      </c>
      <c r="E25" s="9"/>
      <c r="F25" s="6"/>
      <c r="G25" s="10">
        <f t="shared" si="2"/>
        <v>0</v>
      </c>
      <c r="H25" s="9"/>
      <c r="I25" s="9"/>
      <c r="J25" s="9"/>
      <c r="K25" s="10">
        <f t="shared" si="3"/>
        <v>0</v>
      </c>
      <c r="L25" s="10">
        <f t="shared" si="0"/>
        <v>0</v>
      </c>
    </row>
    <row r="26" spans="1:12" ht="15.75" x14ac:dyDescent="0.25">
      <c r="A26" s="7" t="str">
        <f>'1'!A26</f>
        <v>Drenador de plastico para bar</v>
      </c>
      <c r="B26" s="10">
        <f>'27'!G26+'27'!L26</f>
        <v>0</v>
      </c>
      <c r="C26" s="9"/>
      <c r="D26" s="10">
        <f t="shared" si="1"/>
        <v>0</v>
      </c>
      <c r="E26" s="9"/>
      <c r="F26" s="6"/>
      <c r="G26" s="10">
        <f t="shared" si="2"/>
        <v>0</v>
      </c>
      <c r="H26" s="9"/>
      <c r="I26" s="9"/>
      <c r="J26" s="9"/>
      <c r="K26" s="10">
        <f t="shared" si="3"/>
        <v>0</v>
      </c>
      <c r="L26" s="10">
        <f t="shared" si="0"/>
        <v>0</v>
      </c>
    </row>
    <row r="27" spans="1:12" ht="15.75" x14ac:dyDescent="0.25">
      <c r="A27" s="7" t="str">
        <f>'1'!A27</f>
        <v>Escarchador para margaritas</v>
      </c>
      <c r="B27" s="10">
        <f>'27'!G27+'27'!L27</f>
        <v>0</v>
      </c>
      <c r="C27" s="9"/>
      <c r="D27" s="10">
        <f t="shared" si="1"/>
        <v>0</v>
      </c>
      <c r="E27" s="9"/>
      <c r="F27" s="6"/>
      <c r="G27" s="10">
        <f t="shared" si="2"/>
        <v>0</v>
      </c>
      <c r="H27" s="9"/>
      <c r="I27" s="9"/>
      <c r="J27" s="9"/>
      <c r="K27" s="10">
        <f t="shared" si="3"/>
        <v>0</v>
      </c>
      <c r="L27" s="10">
        <f t="shared" si="0"/>
        <v>0</v>
      </c>
    </row>
    <row r="28" spans="1:12" ht="15.75" x14ac:dyDescent="0.25">
      <c r="A28" s="7" t="str">
        <f>'1'!A28</f>
        <v>Esponja para escarchador</v>
      </c>
      <c r="B28" s="10">
        <f>'27'!G28+'27'!L28</f>
        <v>0</v>
      </c>
      <c r="C28" s="9"/>
      <c r="D28" s="10">
        <f t="shared" si="1"/>
        <v>0</v>
      </c>
      <c r="E28" s="9"/>
      <c r="F28" s="6"/>
      <c r="G28" s="10">
        <f t="shared" si="2"/>
        <v>0</v>
      </c>
      <c r="H28" s="9"/>
      <c r="I28" s="9"/>
      <c r="J28" s="9"/>
      <c r="K28" s="10">
        <f t="shared" si="3"/>
        <v>0</v>
      </c>
      <c r="L28" s="10">
        <f t="shared" si="0"/>
        <v>0</v>
      </c>
    </row>
    <row r="29" spans="1:12" ht="15.75" x14ac:dyDescent="0.25">
      <c r="A29" s="7" t="str">
        <f>'1'!A29</f>
        <v>Exprimidor naranjas mediano</v>
      </c>
      <c r="B29" s="10">
        <f>'27'!G29+'27'!L29</f>
        <v>0</v>
      </c>
      <c r="C29" s="9"/>
      <c r="D29" s="10">
        <f t="shared" si="1"/>
        <v>0</v>
      </c>
      <c r="E29" s="9"/>
      <c r="F29" s="6"/>
      <c r="G29" s="10">
        <f t="shared" si="2"/>
        <v>0</v>
      </c>
      <c r="H29" s="9"/>
      <c r="I29" s="9"/>
      <c r="J29" s="9"/>
      <c r="K29" s="10">
        <f t="shared" si="3"/>
        <v>0</v>
      </c>
      <c r="L29" s="10">
        <f t="shared" si="0"/>
        <v>0</v>
      </c>
    </row>
    <row r="30" spans="1:12" ht="15.75" x14ac:dyDescent="0.25">
      <c r="A30" s="7" t="str">
        <f>'1'!A30</f>
        <v>Jarra 3807 vallarta 2.25 lts 76 oz</v>
      </c>
      <c r="B30" s="10">
        <f>'27'!G30+'27'!L30</f>
        <v>0</v>
      </c>
      <c r="C30" s="9"/>
      <c r="D30" s="10">
        <f t="shared" si="1"/>
        <v>0</v>
      </c>
      <c r="E30" s="9"/>
      <c r="F30" s="6"/>
      <c r="G30" s="10">
        <f t="shared" si="2"/>
        <v>0</v>
      </c>
      <c r="H30" s="9"/>
      <c r="I30" s="9"/>
      <c r="J30" s="9"/>
      <c r="K30" s="10">
        <f t="shared" si="3"/>
        <v>0</v>
      </c>
      <c r="L30" s="10">
        <f t="shared" si="0"/>
        <v>0</v>
      </c>
    </row>
    <row r="31" spans="1:12" ht="15.75" x14ac:dyDescent="0.25">
      <c r="A31" s="7" t="str">
        <f>'1'!A31</f>
        <v>Jarra 3808 orinoco 1.15 lts 39 oz</v>
      </c>
      <c r="B31" s="10">
        <f>'27'!G31+'27'!L31</f>
        <v>0</v>
      </c>
      <c r="C31" s="9"/>
      <c r="D31" s="10">
        <f t="shared" si="1"/>
        <v>0</v>
      </c>
      <c r="E31" s="9"/>
      <c r="F31" s="6"/>
      <c r="G31" s="10">
        <f t="shared" si="2"/>
        <v>0</v>
      </c>
      <c r="H31" s="9"/>
      <c r="I31" s="9"/>
      <c r="J31" s="9"/>
      <c r="K31" s="10">
        <f t="shared" si="3"/>
        <v>0</v>
      </c>
      <c r="L31" s="10">
        <f t="shared" si="0"/>
        <v>0</v>
      </c>
    </row>
    <row r="32" spans="1:12" ht="15.75" x14ac:dyDescent="0.25">
      <c r="A32" s="7" t="str">
        <f>'1'!A32</f>
        <v>Jigger 1x2 Oz  A. Inox</v>
      </c>
      <c r="B32" s="10">
        <f>'27'!G32+'27'!L32</f>
        <v>0</v>
      </c>
      <c r="C32" s="9"/>
      <c r="D32" s="10">
        <f t="shared" si="1"/>
        <v>0</v>
      </c>
      <c r="E32" s="9"/>
      <c r="F32" s="6"/>
      <c r="G32" s="10">
        <f t="shared" si="2"/>
        <v>0</v>
      </c>
      <c r="H32" s="9"/>
      <c r="I32" s="9"/>
      <c r="J32" s="9"/>
      <c r="K32" s="10">
        <f t="shared" si="3"/>
        <v>0</v>
      </c>
      <c r="L32" s="10">
        <f t="shared" si="0"/>
        <v>0</v>
      </c>
    </row>
    <row r="33" spans="1:12" ht="15.75" x14ac:dyDescent="0.25">
      <c r="A33" s="7" t="str">
        <f>'1'!A33</f>
        <v>Organizador servilletas y popotes</v>
      </c>
      <c r="B33" s="10">
        <f>'27'!G33+'27'!L33</f>
        <v>0</v>
      </c>
      <c r="C33" s="9"/>
      <c r="D33" s="10">
        <f t="shared" si="1"/>
        <v>0</v>
      </c>
      <c r="E33" s="9"/>
      <c r="F33" s="6"/>
      <c r="G33" s="10">
        <f t="shared" si="2"/>
        <v>0</v>
      </c>
      <c r="H33" s="9"/>
      <c r="I33" s="9"/>
      <c r="J33" s="9"/>
      <c r="K33" s="10">
        <f t="shared" si="3"/>
        <v>0</v>
      </c>
      <c r="L33" s="10">
        <f t="shared" si="0"/>
        <v>0</v>
      </c>
    </row>
    <row r="34" spans="1:12" ht="15.75" x14ac:dyDescent="0.25">
      <c r="A34" s="7" t="str">
        <f>'1'!A34</f>
        <v>Picahielo 6 puntas</v>
      </c>
      <c r="B34" s="10">
        <f>'27'!G34+'27'!L34</f>
        <v>0</v>
      </c>
      <c r="C34" s="9"/>
      <c r="D34" s="10">
        <f t="shared" si="1"/>
        <v>0</v>
      </c>
      <c r="E34" s="9"/>
      <c r="F34" s="6"/>
      <c r="G34" s="10">
        <f t="shared" si="2"/>
        <v>0</v>
      </c>
      <c r="H34" s="9"/>
      <c r="I34" s="9"/>
      <c r="J34" s="9"/>
      <c r="K34" s="10">
        <f t="shared" si="3"/>
        <v>0</v>
      </c>
      <c r="L34" s="10">
        <f t="shared" si="0"/>
        <v>0</v>
      </c>
    </row>
    <row r="35" spans="1:12" ht="15.75" x14ac:dyDescent="0.25">
      <c r="A35" s="7" t="str">
        <f>'1'!A35</f>
        <v>Rollo malla/bar table</v>
      </c>
      <c r="B35" s="10">
        <f>'27'!G35+'27'!L35</f>
        <v>0</v>
      </c>
      <c r="C35" s="9"/>
      <c r="D35" s="10">
        <f t="shared" si="1"/>
        <v>0</v>
      </c>
      <c r="E35" s="9"/>
      <c r="F35" s="6"/>
      <c r="G35" s="10">
        <f t="shared" si="2"/>
        <v>0</v>
      </c>
      <c r="H35" s="9"/>
      <c r="I35" s="9"/>
      <c r="J35" s="9"/>
      <c r="K35" s="10">
        <f t="shared" si="3"/>
        <v>0</v>
      </c>
      <c r="L35" s="10">
        <f t="shared" si="0"/>
        <v>0</v>
      </c>
    </row>
    <row r="36" spans="1:12" ht="15.75" x14ac:dyDescent="0.25">
      <c r="A36" s="7" t="str">
        <f>'1'!A36</f>
        <v>Sacacorchos 2 manos</v>
      </c>
      <c r="B36" s="10">
        <f>'27'!G36+'27'!L36</f>
        <v>0</v>
      </c>
      <c r="C36" s="9"/>
      <c r="D36" s="10">
        <f t="shared" si="1"/>
        <v>0</v>
      </c>
      <c r="E36" s="9"/>
      <c r="F36" s="6"/>
      <c r="G36" s="10">
        <f t="shared" si="2"/>
        <v>0</v>
      </c>
      <c r="H36" s="9"/>
      <c r="I36" s="9"/>
      <c r="J36" s="9"/>
      <c r="K36" s="10">
        <f t="shared" si="3"/>
        <v>0</v>
      </c>
      <c r="L36" s="10">
        <f t="shared" si="0"/>
        <v>0</v>
      </c>
    </row>
    <row r="37" spans="1:12" ht="15.75" x14ac:dyDescent="0.25">
      <c r="A37" s="7" t="str">
        <f>'1'!A37</f>
        <v>Tabla picar de plástico 1x30x50 Blanco</v>
      </c>
      <c r="B37" s="10">
        <f>'27'!G37+'27'!L37</f>
        <v>0</v>
      </c>
      <c r="C37" s="9"/>
      <c r="D37" s="10">
        <f t="shared" si="1"/>
        <v>0</v>
      </c>
      <c r="E37" s="9"/>
      <c r="F37" s="6"/>
      <c r="G37" s="10">
        <f t="shared" si="2"/>
        <v>0</v>
      </c>
      <c r="H37" s="9"/>
      <c r="I37" s="9"/>
      <c r="J37" s="9"/>
      <c r="K37" s="10">
        <f t="shared" si="3"/>
        <v>0</v>
      </c>
      <c r="L37" s="10">
        <f t="shared" si="0"/>
        <v>0</v>
      </c>
    </row>
    <row r="38" spans="1:12" ht="15.75" x14ac:dyDescent="0.25">
      <c r="A38" s="7" t="str">
        <f>'1'!A38</f>
        <v>Tarro 5689 cervecero morgan 450 ml 15 oz.</v>
      </c>
      <c r="B38" s="10">
        <f>'27'!G38+'27'!L38</f>
        <v>0</v>
      </c>
      <c r="C38" s="9"/>
      <c r="D38" s="10">
        <f t="shared" si="1"/>
        <v>0</v>
      </c>
      <c r="E38" s="9"/>
      <c r="F38" s="6"/>
      <c r="G38" s="10">
        <f t="shared" si="2"/>
        <v>0</v>
      </c>
      <c r="H38" s="9"/>
      <c r="I38" s="9"/>
      <c r="J38" s="9"/>
      <c r="K38" s="10">
        <f t="shared" si="3"/>
        <v>0</v>
      </c>
      <c r="L38" s="10">
        <f t="shared" si="0"/>
        <v>0</v>
      </c>
    </row>
    <row r="39" spans="1:12" ht="15.75" x14ac:dyDescent="0.25">
      <c r="A39" s="7" t="str">
        <f>'1'!A39</f>
        <v>Tijera portacharola cromada</v>
      </c>
      <c r="B39" s="10">
        <f>'27'!G39+'27'!L39</f>
        <v>0</v>
      </c>
      <c r="C39" s="9"/>
      <c r="D39" s="10">
        <f t="shared" si="1"/>
        <v>0</v>
      </c>
      <c r="E39" s="9"/>
      <c r="F39" s="6"/>
      <c r="G39" s="10">
        <f t="shared" si="2"/>
        <v>0</v>
      </c>
      <c r="H39" s="9"/>
      <c r="I39" s="9"/>
      <c r="J39" s="9"/>
      <c r="K39" s="10">
        <f t="shared" si="3"/>
        <v>0</v>
      </c>
      <c r="L39" s="10">
        <f t="shared" si="0"/>
        <v>0</v>
      </c>
    </row>
    <row r="40" spans="1:12" ht="15.75" x14ac:dyDescent="0.25">
      <c r="A40" s="7" t="str">
        <f>'1'!A40</f>
        <v>Vaso 0972 tequilero 44 ml 1.5 oz</v>
      </c>
      <c r="B40" s="10">
        <f>'27'!G40+'27'!L40</f>
        <v>0</v>
      </c>
      <c r="C40" s="9"/>
      <c r="D40" s="10">
        <f t="shared" si="1"/>
        <v>0</v>
      </c>
      <c r="E40" s="9"/>
      <c r="F40" s="6"/>
      <c r="G40" s="10">
        <f t="shared" si="2"/>
        <v>0</v>
      </c>
      <c r="H40" s="9"/>
      <c r="I40" s="9"/>
      <c r="J40" s="9"/>
      <c r="K40" s="10">
        <f t="shared" si="3"/>
        <v>0</v>
      </c>
      <c r="L40" s="10">
        <f t="shared" si="0"/>
        <v>0</v>
      </c>
    </row>
    <row r="41" spans="1:12" ht="15.75" x14ac:dyDescent="0.25">
      <c r="A41" s="7" t="str">
        <f>'1'!A41</f>
        <v>Vaso 40367 cheiser 5.25 oz. Islande (97 9577a) 5.75</v>
      </c>
      <c r="B41" s="10">
        <f>'27'!G41+'27'!L41</f>
        <v>0</v>
      </c>
      <c r="C41" s="9"/>
      <c r="D41" s="10">
        <f t="shared" si="1"/>
        <v>0</v>
      </c>
      <c r="E41" s="9"/>
      <c r="F41" s="6"/>
      <c r="G41" s="10">
        <f t="shared" si="2"/>
        <v>0</v>
      </c>
      <c r="H41" s="9"/>
      <c r="I41" s="9"/>
      <c r="J41" s="9"/>
      <c r="K41" s="10">
        <f t="shared" si="3"/>
        <v>0</v>
      </c>
      <c r="L41" s="10">
        <f t="shared" si="0"/>
        <v>0</v>
      </c>
    </row>
    <row r="42" spans="1:12" ht="15.75" x14ac:dyDescent="0.25">
      <c r="A42" s="7" t="str">
        <f>'1'!A42</f>
        <v>Vaso 50774 old fashion 6 oz. Princesa</v>
      </c>
      <c r="B42" s="10">
        <f>'27'!G42+'27'!L42</f>
        <v>0</v>
      </c>
      <c r="C42" s="9"/>
      <c r="D42" s="10">
        <f t="shared" si="1"/>
        <v>0</v>
      </c>
      <c r="E42" s="9"/>
      <c r="F42" s="6"/>
      <c r="G42" s="10">
        <f t="shared" si="2"/>
        <v>0</v>
      </c>
      <c r="H42" s="9"/>
      <c r="I42" s="9"/>
      <c r="J42" s="9"/>
      <c r="K42" s="10">
        <f t="shared" si="3"/>
        <v>0</v>
      </c>
      <c r="L42" s="10">
        <f t="shared" si="0"/>
        <v>0</v>
      </c>
    </row>
    <row r="43" spans="1:12" ht="15.75" x14ac:dyDescent="0.25">
      <c r="A43" s="7" t="str">
        <f>'1'!A43</f>
        <v>Vaso 6404 h.b.f.g 350 ml. 11.8 oz.</v>
      </c>
      <c r="B43" s="10">
        <f>'27'!G43+'27'!L43</f>
        <v>0</v>
      </c>
      <c r="C43" s="9"/>
      <c r="D43" s="10">
        <f t="shared" si="1"/>
        <v>0</v>
      </c>
      <c r="E43" s="9"/>
      <c r="F43" s="6"/>
      <c r="G43" s="10">
        <f t="shared" si="2"/>
        <v>0</v>
      </c>
      <c r="H43" s="9"/>
      <c r="I43" s="9"/>
      <c r="J43" s="9"/>
      <c r="K43" s="10">
        <f t="shared" si="3"/>
        <v>0</v>
      </c>
      <c r="L43" s="10">
        <f t="shared" si="0"/>
        <v>0</v>
      </c>
    </row>
    <row r="44" spans="1:12" ht="15.75" x14ac:dyDescent="0.25">
      <c r="A44" s="7" t="str">
        <f>'1'!A44</f>
        <v>Vaso 6621 high ball 350 ml 11.8 oz</v>
      </c>
      <c r="B44" s="10">
        <f>'27'!G44+'27'!L44</f>
        <v>0</v>
      </c>
      <c r="C44" s="9"/>
      <c r="D44" s="10">
        <f t="shared" si="1"/>
        <v>0</v>
      </c>
      <c r="E44" s="9"/>
      <c r="F44" s="6"/>
      <c r="G44" s="10">
        <f t="shared" si="2"/>
        <v>0</v>
      </c>
      <c r="H44" s="9"/>
      <c r="I44" s="9"/>
      <c r="J44" s="9"/>
      <c r="K44" s="10">
        <f t="shared" si="3"/>
        <v>0</v>
      </c>
      <c r="L44" s="10">
        <f t="shared" si="0"/>
        <v>0</v>
      </c>
    </row>
    <row r="45" spans="1:12" ht="15.75" x14ac:dyDescent="0.25">
      <c r="A45" s="7" t="str">
        <f>'1'!A45</f>
        <v>Vaso 6624 agua fg 300 ml 10.2 oz</v>
      </c>
      <c r="B45" s="10">
        <f>'27'!G45+'27'!L45</f>
        <v>0</v>
      </c>
      <c r="C45" s="9"/>
      <c r="D45" s="10">
        <f t="shared" si="1"/>
        <v>0</v>
      </c>
      <c r="E45" s="9"/>
      <c r="F45" s="6"/>
      <c r="G45" s="10">
        <f t="shared" si="2"/>
        <v>0</v>
      </c>
      <c r="H45" s="9"/>
      <c r="I45" s="9"/>
      <c r="J45" s="9"/>
      <c r="K45" s="10">
        <f t="shared" si="3"/>
        <v>0</v>
      </c>
      <c r="L45" s="10">
        <f t="shared" si="0"/>
        <v>0</v>
      </c>
    </row>
    <row r="46" spans="1:12" ht="15.75" x14ac:dyDescent="0.25">
      <c r="A46" s="7" t="str">
        <f>'1'!A46</f>
        <v>Vaso 6714 dof fashion 325 ml 11 oz</v>
      </c>
      <c r="B46" s="10">
        <f>'27'!G46+'27'!L46</f>
        <v>0</v>
      </c>
      <c r="C46" s="9"/>
      <c r="D46" s="10">
        <f t="shared" si="1"/>
        <v>0</v>
      </c>
      <c r="E46" s="9"/>
      <c r="F46" s="6"/>
      <c r="G46" s="10">
        <f t="shared" si="2"/>
        <v>0</v>
      </c>
      <c r="H46" s="9"/>
      <c r="I46" s="9"/>
      <c r="J46" s="9"/>
      <c r="K46" s="10">
        <f t="shared" si="3"/>
        <v>0</v>
      </c>
      <c r="L46" s="10">
        <f t="shared" si="0"/>
        <v>0</v>
      </c>
    </row>
    <row r="47" spans="1:12" ht="15.75" x14ac:dyDescent="0.25">
      <c r="A47" s="7">
        <f>'1'!A47</f>
        <v>0</v>
      </c>
      <c r="B47" s="10">
        <f>'27'!G47+'27'!L47</f>
        <v>0</v>
      </c>
      <c r="C47" s="9"/>
      <c r="D47" s="10">
        <f t="shared" si="1"/>
        <v>0</v>
      </c>
      <c r="E47" s="9"/>
      <c r="F47" s="6"/>
      <c r="G47" s="10">
        <f t="shared" si="2"/>
        <v>0</v>
      </c>
      <c r="H47" s="9"/>
      <c r="I47" s="9"/>
      <c r="J47" s="9"/>
      <c r="K47" s="10">
        <f t="shared" si="3"/>
        <v>0</v>
      </c>
      <c r="L47" s="10">
        <f t="shared" si="0"/>
        <v>0</v>
      </c>
    </row>
    <row r="48" spans="1:12" ht="15.75" x14ac:dyDescent="0.25">
      <c r="A48" s="7">
        <f>'1'!A48</f>
        <v>0</v>
      </c>
      <c r="B48" s="10">
        <f>'27'!G48+'27'!L48</f>
        <v>0</v>
      </c>
      <c r="C48" s="9"/>
      <c r="D48" s="10">
        <f t="shared" si="1"/>
        <v>0</v>
      </c>
      <c r="E48" s="9"/>
      <c r="F48" s="6"/>
      <c r="G48" s="10">
        <f t="shared" si="2"/>
        <v>0</v>
      </c>
      <c r="H48" s="9"/>
      <c r="I48" s="9"/>
      <c r="J48" s="9"/>
      <c r="K48" s="10">
        <f t="shared" si="3"/>
        <v>0</v>
      </c>
      <c r="L48" s="10">
        <f t="shared" si="0"/>
        <v>0</v>
      </c>
    </row>
    <row r="49" spans="1:12" ht="15.75" x14ac:dyDescent="0.25">
      <c r="A49" s="7">
        <f>'1'!A49</f>
        <v>0</v>
      </c>
      <c r="B49" s="10">
        <f>'27'!G49+'27'!L49</f>
        <v>0</v>
      </c>
      <c r="C49" s="9"/>
      <c r="D49" s="10">
        <f t="shared" si="1"/>
        <v>0</v>
      </c>
      <c r="E49" s="9"/>
      <c r="F49" s="6"/>
      <c r="G49" s="10">
        <f t="shared" si="2"/>
        <v>0</v>
      </c>
      <c r="H49" s="9"/>
      <c r="I49" s="9"/>
      <c r="J49" s="9"/>
      <c r="K49" s="10">
        <f t="shared" si="3"/>
        <v>0</v>
      </c>
      <c r="L49" s="10">
        <f t="shared" si="0"/>
        <v>0</v>
      </c>
    </row>
    <row r="50" spans="1:12" ht="15.75" x14ac:dyDescent="0.25">
      <c r="A50" s="7">
        <f>'1'!A50</f>
        <v>0</v>
      </c>
      <c r="B50" s="10">
        <f>'27'!G50+'27'!L50</f>
        <v>0</v>
      </c>
      <c r="C50" s="9"/>
      <c r="D50" s="10">
        <f t="shared" si="1"/>
        <v>0</v>
      </c>
      <c r="E50" s="9"/>
      <c r="F50" s="6"/>
      <c r="G50" s="10">
        <f t="shared" si="2"/>
        <v>0</v>
      </c>
      <c r="H50" s="9"/>
      <c r="I50" s="9"/>
      <c r="J50" s="9"/>
      <c r="K50" s="10">
        <f t="shared" si="3"/>
        <v>0</v>
      </c>
      <c r="L50" s="10">
        <f t="shared" si="0"/>
        <v>0</v>
      </c>
    </row>
    <row r="51" spans="1:12" ht="15.75" x14ac:dyDescent="0.25">
      <c r="A51" s="7">
        <f>'1'!A51</f>
        <v>0</v>
      </c>
      <c r="B51" s="10">
        <f>'27'!G51+'27'!L51</f>
        <v>0</v>
      </c>
      <c r="C51" s="9"/>
      <c r="D51" s="10">
        <f t="shared" si="1"/>
        <v>0</v>
      </c>
      <c r="E51" s="9"/>
      <c r="F51" s="6"/>
      <c r="G51" s="10">
        <f t="shared" si="2"/>
        <v>0</v>
      </c>
      <c r="H51" s="9"/>
      <c r="I51" s="9"/>
      <c r="J51" s="9"/>
      <c r="K51" s="10">
        <f t="shared" si="3"/>
        <v>0</v>
      </c>
      <c r="L51" s="10">
        <f t="shared" si="0"/>
        <v>0</v>
      </c>
    </row>
  </sheetData>
  <sheetProtection password="CECD" sheet="1" objects="1" scenarios="1"/>
  <mergeCells count="12">
    <mergeCell ref="K3:K4"/>
    <mergeCell ref="L3:L4"/>
    <mergeCell ref="A1:L1"/>
    <mergeCell ref="B2:F2"/>
    <mergeCell ref="A3:A4"/>
    <mergeCell ref="B3:B4"/>
    <mergeCell ref="C3:C4"/>
    <mergeCell ref="D3:D4"/>
    <mergeCell ref="E3:E4"/>
    <mergeCell ref="F3:F4"/>
    <mergeCell ref="G3:G4"/>
    <mergeCell ref="H3:J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workbookViewId="0">
      <pane ySplit="4" topLeftCell="A5" activePane="bottomLeft" state="frozen"/>
      <selection pane="bottomLeft" activeCell="G3" sqref="G3:G15"/>
    </sheetView>
  </sheetViews>
  <sheetFormatPr defaultColWidth="11.42578125" defaultRowHeight="15" x14ac:dyDescent="0.25"/>
  <cols>
    <col min="1" max="1" width="50.28515625" bestFit="1" customWidth="1"/>
    <col min="2" max="2" width="13.28515625" bestFit="1" customWidth="1"/>
    <col min="3" max="3" width="10.42578125" bestFit="1" customWidth="1"/>
    <col min="4" max="4" width="12.28515625" bestFit="1" customWidth="1"/>
    <col min="5" max="5" width="9.42578125" bestFit="1" customWidth="1"/>
    <col min="6" max="6" width="16.140625" customWidth="1"/>
    <col min="7" max="7" width="12.28515625" bestFit="1" customWidth="1"/>
    <col min="8" max="10" width="12.7109375" customWidth="1"/>
    <col min="11" max="11" width="13.28515625" bestFit="1" customWidth="1"/>
    <col min="12" max="12" width="12.140625" bestFit="1" customWidth="1"/>
  </cols>
  <sheetData>
    <row r="1" spans="1:12" ht="26.25" x14ac:dyDescent="0.4">
      <c r="A1" s="52" t="s">
        <v>10</v>
      </c>
      <c r="B1" s="53"/>
      <c r="C1" s="53"/>
      <c r="D1" s="53"/>
      <c r="E1" s="53"/>
      <c r="F1" s="53"/>
      <c r="G1" s="53"/>
      <c r="H1" s="53"/>
      <c r="I1" s="53"/>
      <c r="J1" s="53"/>
      <c r="K1" s="53"/>
      <c r="L1" s="54"/>
    </row>
    <row r="2" spans="1:12" ht="21" x14ac:dyDescent="0.35">
      <c r="A2" s="1" t="s">
        <v>6</v>
      </c>
      <c r="B2" s="58" t="str">
        <f>'1'!B2:F2</f>
        <v>Cinépolis VIP Multiplaza Pacific</v>
      </c>
      <c r="C2" s="58"/>
      <c r="D2" s="58"/>
      <c r="E2" s="58"/>
      <c r="F2" s="58"/>
      <c r="G2" s="2"/>
      <c r="H2" s="2" t="s">
        <v>11</v>
      </c>
      <c r="I2" s="4">
        <f>'1'!I2</f>
        <v>2015</v>
      </c>
      <c r="J2" s="2"/>
      <c r="K2" s="2" t="s">
        <v>7</v>
      </c>
      <c r="L2" s="3">
        <f>'1'!L2+1</f>
        <v>2</v>
      </c>
    </row>
    <row r="3" spans="1:12" ht="15.75" x14ac:dyDescent="0.25">
      <c r="A3" s="57" t="s">
        <v>9</v>
      </c>
      <c r="B3" s="56" t="s">
        <v>0</v>
      </c>
      <c r="C3" s="56" t="s">
        <v>1</v>
      </c>
      <c r="D3" s="56" t="s">
        <v>2</v>
      </c>
      <c r="E3" s="56" t="s">
        <v>3</v>
      </c>
      <c r="F3" s="56" t="s">
        <v>4</v>
      </c>
      <c r="G3" s="56" t="s">
        <v>5</v>
      </c>
      <c r="H3" s="56" t="s">
        <v>57</v>
      </c>
      <c r="I3" s="56"/>
      <c r="J3" s="56"/>
      <c r="K3" s="56" t="s">
        <v>55</v>
      </c>
      <c r="L3" s="56" t="s">
        <v>56</v>
      </c>
    </row>
    <row r="4" spans="1:12" ht="15.75" customHeight="1" x14ac:dyDescent="0.25">
      <c r="A4" s="57"/>
      <c r="B4" s="56"/>
      <c r="C4" s="56"/>
      <c r="D4" s="56"/>
      <c r="E4" s="56"/>
      <c r="F4" s="56"/>
      <c r="G4" s="56"/>
      <c r="H4" s="8" t="s">
        <v>58</v>
      </c>
      <c r="I4" s="8" t="s">
        <v>60</v>
      </c>
      <c r="J4" s="8" t="s">
        <v>59</v>
      </c>
      <c r="K4" s="56"/>
      <c r="L4" s="56"/>
    </row>
    <row r="5" spans="1:12" ht="15.75" x14ac:dyDescent="0.25">
      <c r="A5" s="7" t="str">
        <f>'1'!A5</f>
        <v xml:space="preserve">Bar caddy condimentero 6 en 1 </v>
      </c>
      <c r="B5" s="10">
        <f>'1'!G5+'1'!L5</f>
        <v>36</v>
      </c>
      <c r="C5" s="9">
        <v>450</v>
      </c>
      <c r="D5" s="10">
        <f>B5+C5</f>
        <v>486</v>
      </c>
      <c r="E5" s="9"/>
      <c r="F5" s="6"/>
      <c r="G5" s="10">
        <f>D5-E5</f>
        <v>486</v>
      </c>
      <c r="H5" s="9"/>
      <c r="I5" s="9"/>
      <c r="J5" s="9"/>
      <c r="K5" s="10">
        <f>SUM(H5:J5)</f>
        <v>0</v>
      </c>
      <c r="L5" s="10">
        <f t="shared" ref="L5:L51" si="0">K5-G5</f>
        <v>-486</v>
      </c>
    </row>
    <row r="6" spans="1:12" ht="15.75" x14ac:dyDescent="0.25">
      <c r="A6" s="7" t="str">
        <f>'1'!A6</f>
        <v>Botella/jugos con vertedor 1 lts</v>
      </c>
      <c r="B6" s="10">
        <f>'1'!G6+'1'!L6</f>
        <v>0</v>
      </c>
      <c r="C6" s="9"/>
      <c r="D6" s="10">
        <f t="shared" ref="D6:D51" si="1">B6+C6</f>
        <v>0</v>
      </c>
      <c r="E6" s="9"/>
      <c r="F6" s="6"/>
      <c r="G6" s="10">
        <f t="shared" ref="G6:G51" si="2">D6-E6</f>
        <v>0</v>
      </c>
      <c r="H6" s="9"/>
      <c r="I6" s="9"/>
      <c r="J6" s="9"/>
      <c r="K6" s="10">
        <f t="shared" ref="K6:K51" si="3">SUM(H6:J6)</f>
        <v>0</v>
      </c>
      <c r="L6" s="10">
        <f t="shared" si="0"/>
        <v>0</v>
      </c>
    </row>
    <row r="7" spans="1:12" ht="15.75" x14ac:dyDescent="0.25">
      <c r="A7" s="7" t="str">
        <f>'1'!A7</f>
        <v>Cepillo lavavasos triple</v>
      </c>
      <c r="B7" s="10">
        <f>'1'!G7+'1'!L7</f>
        <v>0</v>
      </c>
      <c r="C7" s="9"/>
      <c r="D7" s="10">
        <f t="shared" si="1"/>
        <v>0</v>
      </c>
      <c r="E7" s="9"/>
      <c r="F7" s="6"/>
      <c r="G7" s="10">
        <f t="shared" si="2"/>
        <v>0</v>
      </c>
      <c r="H7" s="9"/>
      <c r="I7" s="9"/>
      <c r="J7" s="9"/>
      <c r="K7" s="10">
        <f t="shared" si="3"/>
        <v>0</v>
      </c>
      <c r="L7" s="10">
        <f t="shared" si="0"/>
        <v>0</v>
      </c>
    </row>
    <row r="8" spans="1:12" ht="15.75" x14ac:dyDescent="0.25">
      <c r="A8" s="7" t="str">
        <f>'1'!A8</f>
        <v>Cocktelera grande 3 pzas 30 oz a. Inox</v>
      </c>
      <c r="B8" s="10">
        <f>'1'!G8+'1'!L8</f>
        <v>0</v>
      </c>
      <c r="C8" s="9"/>
      <c r="D8" s="10">
        <f t="shared" si="1"/>
        <v>0</v>
      </c>
      <c r="E8" s="9"/>
      <c r="F8" s="6"/>
      <c r="G8" s="10">
        <f t="shared" si="2"/>
        <v>0</v>
      </c>
      <c r="H8" s="9"/>
      <c r="I8" s="9"/>
      <c r="J8" s="9"/>
      <c r="K8" s="10">
        <f t="shared" si="3"/>
        <v>0</v>
      </c>
      <c r="L8" s="10">
        <f t="shared" si="0"/>
        <v>0</v>
      </c>
    </row>
    <row r="9" spans="1:12" ht="15.75" x14ac:dyDescent="0.25">
      <c r="A9" s="7" t="str">
        <f>'1'!A9</f>
        <v xml:space="preserve">Copa 2020 vino generoso mty 74 ml </v>
      </c>
      <c r="B9" s="10">
        <f>'1'!G9+'1'!L9</f>
        <v>17</v>
      </c>
      <c r="C9" s="9"/>
      <c r="D9" s="10">
        <f t="shared" si="1"/>
        <v>17</v>
      </c>
      <c r="E9" s="9"/>
      <c r="F9" s="6"/>
      <c r="G9" s="10">
        <f t="shared" si="2"/>
        <v>17</v>
      </c>
      <c r="H9" s="9"/>
      <c r="I9" s="9"/>
      <c r="J9" s="9"/>
      <c r="K9" s="10">
        <f t="shared" si="3"/>
        <v>0</v>
      </c>
      <c r="L9" s="10">
        <f t="shared" si="0"/>
        <v>-17</v>
      </c>
    </row>
    <row r="10" spans="1:12" ht="15.75" x14ac:dyDescent="0.25">
      <c r="A10" s="7" t="str">
        <f>'1'!A10</f>
        <v>Copa 2025 agua mty 285 ml 9.5 oz</v>
      </c>
      <c r="B10" s="10">
        <f>'1'!G10+'1'!L10</f>
        <v>0</v>
      </c>
      <c r="C10" s="9"/>
      <c r="D10" s="10">
        <f t="shared" si="1"/>
        <v>0</v>
      </c>
      <c r="E10" s="9"/>
      <c r="F10" s="6"/>
      <c r="G10" s="10">
        <f t="shared" si="2"/>
        <v>0</v>
      </c>
      <c r="H10" s="9"/>
      <c r="I10" s="9"/>
      <c r="J10" s="9"/>
      <c r="K10" s="10">
        <f t="shared" si="3"/>
        <v>0</v>
      </c>
      <c r="L10" s="10">
        <f t="shared" si="0"/>
        <v>0</v>
      </c>
    </row>
    <row r="11" spans="1:12" ht="15.75" x14ac:dyDescent="0.25">
      <c r="A11" s="7" t="str">
        <f>'1'!A11</f>
        <v>Copa 22760 cocktail martini 5 oz excalibur</v>
      </c>
      <c r="B11" s="10">
        <f>'1'!G11+'1'!L11</f>
        <v>0</v>
      </c>
      <c r="C11" s="9"/>
      <c r="D11" s="10">
        <f t="shared" si="1"/>
        <v>0</v>
      </c>
      <c r="E11" s="9"/>
      <c r="F11" s="6"/>
      <c r="G11" s="10">
        <f t="shared" si="2"/>
        <v>0</v>
      </c>
      <c r="H11" s="9"/>
      <c r="I11" s="9"/>
      <c r="J11" s="9"/>
      <c r="K11" s="10">
        <f t="shared" si="3"/>
        <v>0</v>
      </c>
      <c r="L11" s="10">
        <f t="shared" si="0"/>
        <v>0</v>
      </c>
    </row>
    <row r="12" spans="1:12" ht="15.75" x14ac:dyDescent="0.25">
      <c r="A12" s="7" t="str">
        <f>'1'!A12</f>
        <v xml:space="preserve">Copa 23876 brandy 50 cl 17 oz. Vaporera </v>
      </c>
      <c r="B12" s="10">
        <f>'1'!G12+'1'!L12</f>
        <v>0</v>
      </c>
      <c r="C12" s="9"/>
      <c r="D12" s="10">
        <f t="shared" si="1"/>
        <v>0</v>
      </c>
      <c r="E12" s="9"/>
      <c r="F12" s="6"/>
      <c r="G12" s="10">
        <f t="shared" si="2"/>
        <v>0</v>
      </c>
      <c r="H12" s="9"/>
      <c r="I12" s="9"/>
      <c r="J12" s="9"/>
      <c r="K12" s="10">
        <f t="shared" si="3"/>
        <v>0</v>
      </c>
      <c r="L12" s="10">
        <f t="shared" si="0"/>
        <v>0</v>
      </c>
    </row>
    <row r="13" spans="1:12" ht="15.75" x14ac:dyDescent="0.25">
      <c r="A13" s="7" t="str">
        <f>'1'!A13</f>
        <v>Copa 2438 brandy mty 130 ml 4.5 oz</v>
      </c>
      <c r="B13" s="10">
        <f>'1'!G13+'1'!L13</f>
        <v>0</v>
      </c>
      <c r="C13" s="9"/>
      <c r="D13" s="10">
        <f t="shared" si="1"/>
        <v>0</v>
      </c>
      <c r="E13" s="9"/>
      <c r="F13" s="6"/>
      <c r="G13" s="10">
        <f t="shared" si="2"/>
        <v>0</v>
      </c>
      <c r="H13" s="9"/>
      <c r="I13" s="9"/>
      <c r="J13" s="9"/>
      <c r="K13" s="10">
        <f t="shared" si="3"/>
        <v>0</v>
      </c>
      <c r="L13" s="10">
        <f t="shared" si="0"/>
        <v>0</v>
      </c>
    </row>
    <row r="14" spans="1:12" ht="15.75" x14ac:dyDescent="0.25">
      <c r="A14" s="7" t="str">
        <f>'1'!A14</f>
        <v>Copa cerveza dortmund 13 oz.</v>
      </c>
      <c r="B14" s="10">
        <f>'1'!G14+'1'!L14</f>
        <v>0</v>
      </c>
      <c r="C14" s="9"/>
      <c r="D14" s="10">
        <f t="shared" si="1"/>
        <v>0</v>
      </c>
      <c r="E14" s="9"/>
      <c r="F14" s="6"/>
      <c r="G14" s="10">
        <f t="shared" si="2"/>
        <v>0</v>
      </c>
      <c r="H14" s="9"/>
      <c r="I14" s="9"/>
      <c r="J14" s="9"/>
      <c r="K14" s="10">
        <f t="shared" si="3"/>
        <v>0</v>
      </c>
      <c r="L14" s="10">
        <f t="shared" si="0"/>
        <v>0</v>
      </c>
    </row>
    <row r="15" spans="1:12" ht="15.75" x14ac:dyDescent="0.25">
      <c r="A15" s="7" t="str">
        <f>'1'!A15</f>
        <v>Copa cogñac degustacion 5 oz</v>
      </c>
      <c r="B15" s="10">
        <f>'1'!G15+'1'!L15</f>
        <v>0</v>
      </c>
      <c r="C15" s="9"/>
      <c r="D15" s="10">
        <f t="shared" si="1"/>
        <v>0</v>
      </c>
      <c r="E15" s="9"/>
      <c r="F15" s="6"/>
      <c r="G15" s="10">
        <f t="shared" si="2"/>
        <v>0</v>
      </c>
      <c r="H15" s="9"/>
      <c r="I15" s="9"/>
      <c r="J15" s="9"/>
      <c r="K15" s="10">
        <f t="shared" si="3"/>
        <v>0</v>
      </c>
      <c r="L15" s="10">
        <f t="shared" si="0"/>
        <v>0</v>
      </c>
    </row>
    <row r="16" spans="1:12" ht="15.75" x14ac:dyDescent="0.25">
      <c r="A16" s="7" t="str">
        <f>'1'!A16</f>
        <v>Copa margarita 12 oz.  Excalibur</v>
      </c>
      <c r="B16" s="10">
        <f>'1'!G16+'1'!L16</f>
        <v>0</v>
      </c>
      <c r="C16" s="9"/>
      <c r="D16" s="10">
        <f t="shared" si="1"/>
        <v>0</v>
      </c>
      <c r="E16" s="9"/>
      <c r="F16" s="6"/>
      <c r="G16" s="10">
        <f t="shared" si="2"/>
        <v>0</v>
      </c>
      <c r="H16" s="9"/>
      <c r="I16" s="9"/>
      <c r="J16" s="9"/>
      <c r="K16" s="10">
        <f t="shared" si="3"/>
        <v>0</v>
      </c>
      <c r="L16" s="10">
        <f t="shared" si="0"/>
        <v>0</v>
      </c>
    </row>
    <row r="17" spans="1:12" ht="15.75" x14ac:dyDescent="0.25">
      <c r="A17" s="7" t="str">
        <f>'1'!A17</f>
        <v>Copa vino blanco savoie  5 oz.</v>
      </c>
      <c r="B17" s="10">
        <f>'1'!G17+'1'!L17</f>
        <v>0</v>
      </c>
      <c r="C17" s="9"/>
      <c r="D17" s="10">
        <f t="shared" si="1"/>
        <v>0</v>
      </c>
      <c r="E17" s="9"/>
      <c r="F17" s="6"/>
      <c r="G17" s="10">
        <f t="shared" si="2"/>
        <v>0</v>
      </c>
      <c r="H17" s="9"/>
      <c r="I17" s="9"/>
      <c r="J17" s="9"/>
      <c r="K17" s="10">
        <f t="shared" si="3"/>
        <v>0</v>
      </c>
      <c r="L17" s="10">
        <f t="shared" si="0"/>
        <v>0</v>
      </c>
    </row>
    <row r="18" spans="1:12" ht="15.75" x14ac:dyDescent="0.25">
      <c r="A18" s="7" t="str">
        <f>'1'!A18</f>
        <v>Copa vino tinto savoie 8 oz.</v>
      </c>
      <c r="B18" s="10">
        <f>'1'!G18+'1'!L18</f>
        <v>0</v>
      </c>
      <c r="C18" s="9"/>
      <c r="D18" s="10">
        <f t="shared" si="1"/>
        <v>0</v>
      </c>
      <c r="E18" s="9"/>
      <c r="F18" s="6"/>
      <c r="G18" s="10">
        <f t="shared" si="2"/>
        <v>0</v>
      </c>
      <c r="H18" s="9"/>
      <c r="I18" s="9"/>
      <c r="J18" s="9"/>
      <c r="K18" s="10">
        <f t="shared" si="3"/>
        <v>0</v>
      </c>
      <c r="L18" s="10">
        <f t="shared" si="0"/>
        <v>0</v>
      </c>
    </row>
    <row r="19" spans="1:12" ht="15.75" x14ac:dyDescent="0.25">
      <c r="A19" s="7" t="str">
        <f>'1'!A19</f>
        <v>Cuchara para cantina a inox</v>
      </c>
      <c r="B19" s="10">
        <f>'1'!G19+'1'!L19</f>
        <v>0</v>
      </c>
      <c r="C19" s="9"/>
      <c r="D19" s="10">
        <f t="shared" si="1"/>
        <v>0</v>
      </c>
      <c r="E19" s="9"/>
      <c r="F19" s="6"/>
      <c r="G19" s="10">
        <f t="shared" si="2"/>
        <v>0</v>
      </c>
      <c r="H19" s="9"/>
      <c r="I19" s="9"/>
      <c r="J19" s="9"/>
      <c r="K19" s="10">
        <f t="shared" si="3"/>
        <v>0</v>
      </c>
      <c r="L19" s="10">
        <f t="shared" si="0"/>
        <v>0</v>
      </c>
    </row>
    <row r="20" spans="1:12" ht="15.75" x14ac:dyDescent="0.25">
      <c r="A20" s="7" t="str">
        <f>'1'!A20</f>
        <v>Cucharon para hielo 24.1 cms a inox</v>
      </c>
      <c r="B20" s="10">
        <f>'1'!G20+'1'!L20</f>
        <v>0</v>
      </c>
      <c r="C20" s="9"/>
      <c r="D20" s="10">
        <f t="shared" si="1"/>
        <v>0</v>
      </c>
      <c r="E20" s="9"/>
      <c r="F20" s="6"/>
      <c r="G20" s="10">
        <f t="shared" si="2"/>
        <v>0</v>
      </c>
      <c r="H20" s="9"/>
      <c r="I20" s="9"/>
      <c r="J20" s="9"/>
      <c r="K20" s="10">
        <f t="shared" si="3"/>
        <v>0</v>
      </c>
      <c r="L20" s="10">
        <f t="shared" si="0"/>
        <v>0</v>
      </c>
    </row>
    <row r="21" spans="1:12" ht="15.75" x14ac:dyDescent="0.25">
      <c r="A21" s="7" t="str">
        <f>'1'!A21</f>
        <v xml:space="preserve">Cuchillo chef 8" </v>
      </c>
      <c r="B21" s="10">
        <f>'1'!G21+'1'!L21</f>
        <v>0</v>
      </c>
      <c r="C21" s="9"/>
      <c r="D21" s="10">
        <f t="shared" si="1"/>
        <v>0</v>
      </c>
      <c r="E21" s="9"/>
      <c r="F21" s="6"/>
      <c r="G21" s="10">
        <f t="shared" si="2"/>
        <v>0</v>
      </c>
      <c r="H21" s="9"/>
      <c r="I21" s="9"/>
      <c r="J21" s="9"/>
      <c r="K21" s="10">
        <f t="shared" si="3"/>
        <v>0</v>
      </c>
      <c r="L21" s="10">
        <f t="shared" si="0"/>
        <v>0</v>
      </c>
    </row>
    <row r="22" spans="1:12" ht="15.75" x14ac:dyDescent="0.25">
      <c r="A22" s="7" t="str">
        <f>'1'!A22</f>
        <v>Cuchillo mondador 4"</v>
      </c>
      <c r="B22" s="10">
        <f>'1'!G22+'1'!L22</f>
        <v>0</v>
      </c>
      <c r="C22" s="9"/>
      <c r="D22" s="10">
        <f t="shared" si="1"/>
        <v>0</v>
      </c>
      <c r="E22" s="9"/>
      <c r="F22" s="6"/>
      <c r="G22" s="10">
        <f t="shared" si="2"/>
        <v>0</v>
      </c>
      <c r="H22" s="9"/>
      <c r="I22" s="9"/>
      <c r="J22" s="9"/>
      <c r="K22" s="10">
        <f t="shared" si="3"/>
        <v>0</v>
      </c>
      <c r="L22" s="10">
        <f t="shared" si="0"/>
        <v>0</v>
      </c>
    </row>
    <row r="23" spans="1:12" ht="15.75" x14ac:dyDescent="0.25">
      <c r="A23" s="7" t="str">
        <f>'1'!A23</f>
        <v>Charola antiderrapante 44x59 cms.</v>
      </c>
      <c r="B23" s="10">
        <f>'1'!G23+'1'!L23</f>
        <v>0</v>
      </c>
      <c r="C23" s="9"/>
      <c r="D23" s="10">
        <f t="shared" si="1"/>
        <v>0</v>
      </c>
      <c r="E23" s="9"/>
      <c r="F23" s="6"/>
      <c r="G23" s="10">
        <f t="shared" si="2"/>
        <v>0</v>
      </c>
      <c r="H23" s="9"/>
      <c r="I23" s="9"/>
      <c r="J23" s="9"/>
      <c r="K23" s="10">
        <f t="shared" si="3"/>
        <v>0</v>
      </c>
      <c r="L23" s="10">
        <f t="shared" si="0"/>
        <v>0</v>
      </c>
    </row>
    <row r="24" spans="1:12" ht="15.75" x14ac:dyDescent="0.25">
      <c r="A24" s="7" t="str">
        <f>'1'!A24</f>
        <v>Charola redonda antiderrapante 40 cms</v>
      </c>
      <c r="B24" s="10">
        <f>'1'!G24+'1'!L24</f>
        <v>0</v>
      </c>
      <c r="C24" s="9"/>
      <c r="D24" s="10">
        <f t="shared" si="1"/>
        <v>0</v>
      </c>
      <c r="E24" s="9"/>
      <c r="F24" s="6"/>
      <c r="G24" s="10">
        <f t="shared" si="2"/>
        <v>0</v>
      </c>
      <c r="H24" s="9"/>
      <c r="I24" s="9"/>
      <c r="J24" s="9"/>
      <c r="K24" s="10">
        <f t="shared" si="3"/>
        <v>0</v>
      </c>
      <c r="L24" s="10">
        <f t="shared" si="0"/>
        <v>0</v>
      </c>
    </row>
    <row r="25" spans="1:12" ht="15.75" x14ac:dyDescent="0.25">
      <c r="A25" s="7" t="str">
        <f>'1'!A25</f>
        <v>Dispensador plastico transparente de 12 oz..</v>
      </c>
      <c r="B25" s="10">
        <f>'1'!G25+'1'!L25</f>
        <v>0</v>
      </c>
      <c r="C25" s="9"/>
      <c r="D25" s="10">
        <f t="shared" si="1"/>
        <v>0</v>
      </c>
      <c r="E25" s="9"/>
      <c r="F25" s="6"/>
      <c r="G25" s="10">
        <f t="shared" si="2"/>
        <v>0</v>
      </c>
      <c r="H25" s="9"/>
      <c r="I25" s="9"/>
      <c r="J25" s="9"/>
      <c r="K25" s="10">
        <f t="shared" si="3"/>
        <v>0</v>
      </c>
      <c r="L25" s="10">
        <f t="shared" si="0"/>
        <v>0</v>
      </c>
    </row>
    <row r="26" spans="1:12" ht="15.75" x14ac:dyDescent="0.25">
      <c r="A26" s="7" t="str">
        <f>'1'!A26</f>
        <v>Drenador de plastico para bar</v>
      </c>
      <c r="B26" s="10">
        <f>'1'!G26+'1'!L26</f>
        <v>0</v>
      </c>
      <c r="C26" s="9"/>
      <c r="D26" s="10">
        <f t="shared" si="1"/>
        <v>0</v>
      </c>
      <c r="E26" s="9"/>
      <c r="F26" s="6"/>
      <c r="G26" s="10">
        <f t="shared" si="2"/>
        <v>0</v>
      </c>
      <c r="H26" s="9"/>
      <c r="I26" s="9"/>
      <c r="J26" s="9"/>
      <c r="K26" s="10">
        <f t="shared" si="3"/>
        <v>0</v>
      </c>
      <c r="L26" s="10">
        <f t="shared" si="0"/>
        <v>0</v>
      </c>
    </row>
    <row r="27" spans="1:12" ht="15.75" x14ac:dyDescent="0.25">
      <c r="A27" s="7" t="str">
        <f>'1'!A27</f>
        <v>Escarchador para margaritas</v>
      </c>
      <c r="B27" s="10">
        <f>'1'!G27+'1'!L27</f>
        <v>0</v>
      </c>
      <c r="C27" s="9"/>
      <c r="D27" s="10">
        <f t="shared" si="1"/>
        <v>0</v>
      </c>
      <c r="E27" s="9"/>
      <c r="F27" s="6"/>
      <c r="G27" s="10">
        <f t="shared" si="2"/>
        <v>0</v>
      </c>
      <c r="H27" s="9"/>
      <c r="I27" s="9"/>
      <c r="J27" s="9"/>
      <c r="K27" s="10">
        <f t="shared" si="3"/>
        <v>0</v>
      </c>
      <c r="L27" s="10">
        <f t="shared" si="0"/>
        <v>0</v>
      </c>
    </row>
    <row r="28" spans="1:12" ht="15.75" x14ac:dyDescent="0.25">
      <c r="A28" s="7" t="str">
        <f>'1'!A28</f>
        <v>Esponja para escarchador</v>
      </c>
      <c r="B28" s="10">
        <f>'1'!G28+'1'!L28</f>
        <v>0</v>
      </c>
      <c r="C28" s="9"/>
      <c r="D28" s="10">
        <f t="shared" si="1"/>
        <v>0</v>
      </c>
      <c r="E28" s="9"/>
      <c r="F28" s="6"/>
      <c r="G28" s="10">
        <f t="shared" si="2"/>
        <v>0</v>
      </c>
      <c r="H28" s="9"/>
      <c r="I28" s="9"/>
      <c r="J28" s="9"/>
      <c r="K28" s="10">
        <f t="shared" si="3"/>
        <v>0</v>
      </c>
      <c r="L28" s="10">
        <f t="shared" si="0"/>
        <v>0</v>
      </c>
    </row>
    <row r="29" spans="1:12" ht="15.75" x14ac:dyDescent="0.25">
      <c r="A29" s="7" t="str">
        <f>'1'!A29</f>
        <v>Exprimidor naranjas mediano</v>
      </c>
      <c r="B29" s="10">
        <f>'1'!G29+'1'!L29</f>
        <v>0</v>
      </c>
      <c r="C29" s="9"/>
      <c r="D29" s="10">
        <f t="shared" si="1"/>
        <v>0</v>
      </c>
      <c r="E29" s="9"/>
      <c r="F29" s="6"/>
      <c r="G29" s="10">
        <f t="shared" si="2"/>
        <v>0</v>
      </c>
      <c r="H29" s="9"/>
      <c r="I29" s="9"/>
      <c r="J29" s="9"/>
      <c r="K29" s="10">
        <f t="shared" si="3"/>
        <v>0</v>
      </c>
      <c r="L29" s="10">
        <f t="shared" si="0"/>
        <v>0</v>
      </c>
    </row>
    <row r="30" spans="1:12" ht="15.75" x14ac:dyDescent="0.25">
      <c r="A30" s="7" t="str">
        <f>'1'!A30</f>
        <v>Jarra 3807 vallarta 2.25 lts 76 oz</v>
      </c>
      <c r="B30" s="10">
        <f>'1'!G30+'1'!L30</f>
        <v>0</v>
      </c>
      <c r="C30" s="9"/>
      <c r="D30" s="10">
        <f t="shared" si="1"/>
        <v>0</v>
      </c>
      <c r="E30" s="9"/>
      <c r="F30" s="6"/>
      <c r="G30" s="10">
        <f t="shared" si="2"/>
        <v>0</v>
      </c>
      <c r="H30" s="9"/>
      <c r="I30" s="9"/>
      <c r="J30" s="9"/>
      <c r="K30" s="10">
        <f t="shared" si="3"/>
        <v>0</v>
      </c>
      <c r="L30" s="10">
        <f t="shared" si="0"/>
        <v>0</v>
      </c>
    </row>
    <row r="31" spans="1:12" ht="15.75" x14ac:dyDescent="0.25">
      <c r="A31" s="7" t="str">
        <f>'1'!A31</f>
        <v>Jarra 3808 orinoco 1.15 lts 39 oz</v>
      </c>
      <c r="B31" s="10">
        <f>'1'!G31+'1'!L31</f>
        <v>0</v>
      </c>
      <c r="C31" s="9"/>
      <c r="D31" s="10">
        <f t="shared" si="1"/>
        <v>0</v>
      </c>
      <c r="E31" s="9"/>
      <c r="F31" s="6"/>
      <c r="G31" s="10">
        <f t="shared" si="2"/>
        <v>0</v>
      </c>
      <c r="H31" s="9"/>
      <c r="I31" s="9"/>
      <c r="J31" s="9"/>
      <c r="K31" s="10">
        <f t="shared" si="3"/>
        <v>0</v>
      </c>
      <c r="L31" s="10">
        <f t="shared" si="0"/>
        <v>0</v>
      </c>
    </row>
    <row r="32" spans="1:12" ht="15.75" x14ac:dyDescent="0.25">
      <c r="A32" s="7" t="str">
        <f>'1'!A32</f>
        <v>Jigger 1x2 Oz  A. Inox</v>
      </c>
      <c r="B32" s="10">
        <f>'1'!G32+'1'!L32</f>
        <v>0</v>
      </c>
      <c r="C32" s="9"/>
      <c r="D32" s="10">
        <f t="shared" si="1"/>
        <v>0</v>
      </c>
      <c r="E32" s="9"/>
      <c r="F32" s="6"/>
      <c r="G32" s="10">
        <f t="shared" si="2"/>
        <v>0</v>
      </c>
      <c r="H32" s="9"/>
      <c r="I32" s="9"/>
      <c r="J32" s="9"/>
      <c r="K32" s="10">
        <f t="shared" si="3"/>
        <v>0</v>
      </c>
      <c r="L32" s="10">
        <f t="shared" si="0"/>
        <v>0</v>
      </c>
    </row>
    <row r="33" spans="1:12" ht="15.75" x14ac:dyDescent="0.25">
      <c r="A33" s="7" t="str">
        <f>'1'!A33</f>
        <v>Organizador servilletas y popotes</v>
      </c>
      <c r="B33" s="10">
        <f>'1'!G33+'1'!L33</f>
        <v>0</v>
      </c>
      <c r="C33" s="9"/>
      <c r="D33" s="10">
        <f t="shared" si="1"/>
        <v>0</v>
      </c>
      <c r="E33" s="9"/>
      <c r="F33" s="6"/>
      <c r="G33" s="10">
        <f t="shared" si="2"/>
        <v>0</v>
      </c>
      <c r="H33" s="9"/>
      <c r="I33" s="9"/>
      <c r="J33" s="9"/>
      <c r="K33" s="10">
        <f t="shared" si="3"/>
        <v>0</v>
      </c>
      <c r="L33" s="10">
        <f t="shared" si="0"/>
        <v>0</v>
      </c>
    </row>
    <row r="34" spans="1:12" ht="15.75" x14ac:dyDescent="0.25">
      <c r="A34" s="7" t="str">
        <f>'1'!A34</f>
        <v>Picahielo 6 puntas</v>
      </c>
      <c r="B34" s="10">
        <f>'1'!G34+'1'!L34</f>
        <v>0</v>
      </c>
      <c r="C34" s="9"/>
      <c r="D34" s="10">
        <f t="shared" si="1"/>
        <v>0</v>
      </c>
      <c r="E34" s="9"/>
      <c r="F34" s="6"/>
      <c r="G34" s="10">
        <f t="shared" si="2"/>
        <v>0</v>
      </c>
      <c r="H34" s="9"/>
      <c r="I34" s="9"/>
      <c r="J34" s="9"/>
      <c r="K34" s="10">
        <f t="shared" si="3"/>
        <v>0</v>
      </c>
      <c r="L34" s="10">
        <f t="shared" si="0"/>
        <v>0</v>
      </c>
    </row>
    <row r="35" spans="1:12" ht="15.75" x14ac:dyDescent="0.25">
      <c r="A35" s="7" t="str">
        <f>'1'!A35</f>
        <v>Rollo malla/bar table</v>
      </c>
      <c r="B35" s="10">
        <f>'1'!G35+'1'!L35</f>
        <v>0</v>
      </c>
      <c r="C35" s="9"/>
      <c r="D35" s="10">
        <f t="shared" si="1"/>
        <v>0</v>
      </c>
      <c r="E35" s="9"/>
      <c r="F35" s="6"/>
      <c r="G35" s="10">
        <f t="shared" si="2"/>
        <v>0</v>
      </c>
      <c r="H35" s="9"/>
      <c r="I35" s="9"/>
      <c r="J35" s="9"/>
      <c r="K35" s="10">
        <f t="shared" si="3"/>
        <v>0</v>
      </c>
      <c r="L35" s="10">
        <f t="shared" si="0"/>
        <v>0</v>
      </c>
    </row>
    <row r="36" spans="1:12" ht="15.75" x14ac:dyDescent="0.25">
      <c r="A36" s="7" t="str">
        <f>'1'!A36</f>
        <v>Sacacorchos 2 manos</v>
      </c>
      <c r="B36" s="10">
        <f>'1'!G36+'1'!L36</f>
        <v>0</v>
      </c>
      <c r="C36" s="9"/>
      <c r="D36" s="10">
        <f t="shared" si="1"/>
        <v>0</v>
      </c>
      <c r="E36" s="9"/>
      <c r="F36" s="6"/>
      <c r="G36" s="10">
        <f t="shared" si="2"/>
        <v>0</v>
      </c>
      <c r="H36" s="9"/>
      <c r="I36" s="9"/>
      <c r="J36" s="9"/>
      <c r="K36" s="10">
        <f t="shared" si="3"/>
        <v>0</v>
      </c>
      <c r="L36" s="10">
        <f t="shared" si="0"/>
        <v>0</v>
      </c>
    </row>
    <row r="37" spans="1:12" ht="15.75" x14ac:dyDescent="0.25">
      <c r="A37" s="7" t="str">
        <f>'1'!A37</f>
        <v>Tabla picar de plástico 1x30x50 Blanco</v>
      </c>
      <c r="B37" s="10">
        <f>'1'!G37+'1'!L37</f>
        <v>0</v>
      </c>
      <c r="C37" s="9"/>
      <c r="D37" s="10">
        <f t="shared" si="1"/>
        <v>0</v>
      </c>
      <c r="E37" s="9"/>
      <c r="F37" s="6"/>
      <c r="G37" s="10">
        <f t="shared" si="2"/>
        <v>0</v>
      </c>
      <c r="H37" s="9"/>
      <c r="I37" s="9"/>
      <c r="J37" s="9"/>
      <c r="K37" s="10">
        <f t="shared" si="3"/>
        <v>0</v>
      </c>
      <c r="L37" s="10">
        <f t="shared" si="0"/>
        <v>0</v>
      </c>
    </row>
    <row r="38" spans="1:12" ht="15.75" x14ac:dyDescent="0.25">
      <c r="A38" s="7" t="str">
        <f>'1'!A38</f>
        <v>Tarro 5689 cervecero morgan 450 ml 15 oz.</v>
      </c>
      <c r="B38" s="10">
        <f>'1'!G38+'1'!L38</f>
        <v>0</v>
      </c>
      <c r="C38" s="9"/>
      <c r="D38" s="10">
        <f t="shared" si="1"/>
        <v>0</v>
      </c>
      <c r="E38" s="9"/>
      <c r="F38" s="6"/>
      <c r="G38" s="10">
        <f t="shared" si="2"/>
        <v>0</v>
      </c>
      <c r="H38" s="9"/>
      <c r="I38" s="9"/>
      <c r="J38" s="9"/>
      <c r="K38" s="10">
        <f t="shared" si="3"/>
        <v>0</v>
      </c>
      <c r="L38" s="10">
        <f t="shared" si="0"/>
        <v>0</v>
      </c>
    </row>
    <row r="39" spans="1:12" ht="15.75" x14ac:dyDescent="0.25">
      <c r="A39" s="7" t="str">
        <f>'1'!A39</f>
        <v>Tijera portacharola cromada</v>
      </c>
      <c r="B39" s="10">
        <f>'1'!G39+'1'!L39</f>
        <v>0</v>
      </c>
      <c r="C39" s="9"/>
      <c r="D39" s="10">
        <f t="shared" si="1"/>
        <v>0</v>
      </c>
      <c r="E39" s="9"/>
      <c r="F39" s="6"/>
      <c r="G39" s="10">
        <f t="shared" si="2"/>
        <v>0</v>
      </c>
      <c r="H39" s="9"/>
      <c r="I39" s="9"/>
      <c r="J39" s="9"/>
      <c r="K39" s="10">
        <f t="shared" si="3"/>
        <v>0</v>
      </c>
      <c r="L39" s="10">
        <f t="shared" si="0"/>
        <v>0</v>
      </c>
    </row>
    <row r="40" spans="1:12" ht="15.75" x14ac:dyDescent="0.25">
      <c r="A40" s="7" t="str">
        <f>'1'!A40</f>
        <v>Vaso 0972 tequilero 44 ml 1.5 oz</v>
      </c>
      <c r="B40" s="10">
        <f>'1'!G40+'1'!L40</f>
        <v>0</v>
      </c>
      <c r="C40" s="9"/>
      <c r="D40" s="10">
        <f t="shared" si="1"/>
        <v>0</v>
      </c>
      <c r="E40" s="9"/>
      <c r="F40" s="6"/>
      <c r="G40" s="10">
        <f t="shared" si="2"/>
        <v>0</v>
      </c>
      <c r="H40" s="9"/>
      <c r="I40" s="9"/>
      <c r="J40" s="9"/>
      <c r="K40" s="10">
        <f t="shared" si="3"/>
        <v>0</v>
      </c>
      <c r="L40" s="10">
        <f t="shared" si="0"/>
        <v>0</v>
      </c>
    </row>
    <row r="41" spans="1:12" ht="15.75" x14ac:dyDescent="0.25">
      <c r="A41" s="7" t="str">
        <f>'1'!A41</f>
        <v>Vaso 40367 cheiser 5.25 oz. Islande (97 9577a) 5.75</v>
      </c>
      <c r="B41" s="10">
        <f>'1'!G41+'1'!L41</f>
        <v>0</v>
      </c>
      <c r="C41" s="9"/>
      <c r="D41" s="10">
        <f t="shared" si="1"/>
        <v>0</v>
      </c>
      <c r="E41" s="9"/>
      <c r="F41" s="6"/>
      <c r="G41" s="10">
        <f t="shared" si="2"/>
        <v>0</v>
      </c>
      <c r="H41" s="9"/>
      <c r="I41" s="9"/>
      <c r="J41" s="9"/>
      <c r="K41" s="10">
        <f t="shared" si="3"/>
        <v>0</v>
      </c>
      <c r="L41" s="10">
        <f t="shared" si="0"/>
        <v>0</v>
      </c>
    </row>
    <row r="42" spans="1:12" ht="15.75" x14ac:dyDescent="0.25">
      <c r="A42" s="7" t="str">
        <f>'1'!A42</f>
        <v>Vaso 50774 old fashion 6 oz. Princesa</v>
      </c>
      <c r="B42" s="10">
        <f>'1'!G42+'1'!L42</f>
        <v>0</v>
      </c>
      <c r="C42" s="9"/>
      <c r="D42" s="10">
        <f t="shared" si="1"/>
        <v>0</v>
      </c>
      <c r="E42" s="9"/>
      <c r="F42" s="6"/>
      <c r="G42" s="10">
        <f t="shared" si="2"/>
        <v>0</v>
      </c>
      <c r="H42" s="9"/>
      <c r="I42" s="9"/>
      <c r="J42" s="9"/>
      <c r="K42" s="10">
        <f t="shared" si="3"/>
        <v>0</v>
      </c>
      <c r="L42" s="10">
        <f t="shared" si="0"/>
        <v>0</v>
      </c>
    </row>
    <row r="43" spans="1:12" ht="15.75" x14ac:dyDescent="0.25">
      <c r="A43" s="7" t="str">
        <f>'1'!A43</f>
        <v>Vaso 6404 h.b.f.g 350 ml. 11.8 oz.</v>
      </c>
      <c r="B43" s="10">
        <f>'1'!G43+'1'!L43</f>
        <v>0</v>
      </c>
      <c r="C43" s="9"/>
      <c r="D43" s="10">
        <f t="shared" si="1"/>
        <v>0</v>
      </c>
      <c r="E43" s="9"/>
      <c r="F43" s="6"/>
      <c r="G43" s="10">
        <f t="shared" si="2"/>
        <v>0</v>
      </c>
      <c r="H43" s="9"/>
      <c r="I43" s="9"/>
      <c r="J43" s="9"/>
      <c r="K43" s="10">
        <f t="shared" si="3"/>
        <v>0</v>
      </c>
      <c r="L43" s="10">
        <f t="shared" si="0"/>
        <v>0</v>
      </c>
    </row>
    <row r="44" spans="1:12" ht="15.75" x14ac:dyDescent="0.25">
      <c r="A44" s="7" t="str">
        <f>'1'!A44</f>
        <v>Vaso 6621 high ball 350 ml 11.8 oz</v>
      </c>
      <c r="B44" s="10">
        <f>'1'!G44+'1'!L44</f>
        <v>0</v>
      </c>
      <c r="C44" s="9"/>
      <c r="D44" s="10">
        <f t="shared" si="1"/>
        <v>0</v>
      </c>
      <c r="E44" s="9"/>
      <c r="F44" s="6"/>
      <c r="G44" s="10">
        <f t="shared" si="2"/>
        <v>0</v>
      </c>
      <c r="H44" s="9"/>
      <c r="I44" s="9"/>
      <c r="J44" s="9"/>
      <c r="K44" s="10">
        <f t="shared" si="3"/>
        <v>0</v>
      </c>
      <c r="L44" s="10">
        <f t="shared" si="0"/>
        <v>0</v>
      </c>
    </row>
    <row r="45" spans="1:12" ht="15.75" x14ac:dyDescent="0.25">
      <c r="A45" s="7" t="str">
        <f>'1'!A45</f>
        <v>Vaso 6624 agua fg 300 ml 10.2 oz</v>
      </c>
      <c r="B45" s="10">
        <f>'1'!G45+'1'!L45</f>
        <v>0</v>
      </c>
      <c r="C45" s="9"/>
      <c r="D45" s="10">
        <f t="shared" si="1"/>
        <v>0</v>
      </c>
      <c r="E45" s="9"/>
      <c r="F45" s="6"/>
      <c r="G45" s="10">
        <f t="shared" si="2"/>
        <v>0</v>
      </c>
      <c r="H45" s="9"/>
      <c r="I45" s="9"/>
      <c r="J45" s="9"/>
      <c r="K45" s="10">
        <f t="shared" si="3"/>
        <v>0</v>
      </c>
      <c r="L45" s="10">
        <f t="shared" si="0"/>
        <v>0</v>
      </c>
    </row>
    <row r="46" spans="1:12" ht="15.75" x14ac:dyDescent="0.25">
      <c r="A46" s="7" t="str">
        <f>'1'!A46</f>
        <v>Vaso 6714 dof fashion 325 ml 11 oz</v>
      </c>
      <c r="B46" s="10">
        <f>'1'!G46+'1'!L46</f>
        <v>0</v>
      </c>
      <c r="C46" s="9"/>
      <c r="D46" s="10">
        <f t="shared" si="1"/>
        <v>0</v>
      </c>
      <c r="E46" s="9"/>
      <c r="F46" s="6"/>
      <c r="G46" s="10">
        <f t="shared" si="2"/>
        <v>0</v>
      </c>
      <c r="H46" s="9"/>
      <c r="I46" s="9"/>
      <c r="J46" s="9"/>
      <c r="K46" s="10">
        <f t="shared" si="3"/>
        <v>0</v>
      </c>
      <c r="L46" s="10">
        <f t="shared" si="0"/>
        <v>0</v>
      </c>
    </row>
    <row r="47" spans="1:12" ht="15.75" x14ac:dyDescent="0.25">
      <c r="A47" s="7">
        <f>'1'!A47</f>
        <v>0</v>
      </c>
      <c r="B47" s="10">
        <f>'1'!G47+'1'!L47</f>
        <v>0</v>
      </c>
      <c r="C47" s="9"/>
      <c r="D47" s="10">
        <f t="shared" si="1"/>
        <v>0</v>
      </c>
      <c r="E47" s="9"/>
      <c r="F47" s="6"/>
      <c r="G47" s="10">
        <f t="shared" si="2"/>
        <v>0</v>
      </c>
      <c r="H47" s="9"/>
      <c r="I47" s="9"/>
      <c r="J47" s="9"/>
      <c r="K47" s="10">
        <f t="shared" si="3"/>
        <v>0</v>
      </c>
      <c r="L47" s="10">
        <f t="shared" si="0"/>
        <v>0</v>
      </c>
    </row>
    <row r="48" spans="1:12" ht="15.75" x14ac:dyDescent="0.25">
      <c r="A48" s="7">
        <f>'1'!A48</f>
        <v>0</v>
      </c>
      <c r="B48" s="10">
        <f>'1'!G48+'1'!L48</f>
        <v>0</v>
      </c>
      <c r="C48" s="9"/>
      <c r="D48" s="10">
        <f t="shared" si="1"/>
        <v>0</v>
      </c>
      <c r="E48" s="9"/>
      <c r="F48" s="6"/>
      <c r="G48" s="10">
        <f t="shared" si="2"/>
        <v>0</v>
      </c>
      <c r="H48" s="9"/>
      <c r="I48" s="9"/>
      <c r="J48" s="9"/>
      <c r="K48" s="10">
        <f t="shared" si="3"/>
        <v>0</v>
      </c>
      <c r="L48" s="10">
        <f t="shared" si="0"/>
        <v>0</v>
      </c>
    </row>
    <row r="49" spans="1:12" ht="15.75" x14ac:dyDescent="0.25">
      <c r="A49" s="7">
        <f>'1'!A49</f>
        <v>0</v>
      </c>
      <c r="B49" s="10">
        <f>'1'!G49+'1'!L49</f>
        <v>0</v>
      </c>
      <c r="C49" s="9"/>
      <c r="D49" s="10">
        <f t="shared" si="1"/>
        <v>0</v>
      </c>
      <c r="E49" s="9"/>
      <c r="F49" s="6"/>
      <c r="G49" s="10">
        <f t="shared" si="2"/>
        <v>0</v>
      </c>
      <c r="H49" s="9"/>
      <c r="I49" s="9"/>
      <c r="J49" s="9"/>
      <c r="K49" s="10">
        <f t="shared" si="3"/>
        <v>0</v>
      </c>
      <c r="L49" s="10">
        <f t="shared" si="0"/>
        <v>0</v>
      </c>
    </row>
    <row r="50" spans="1:12" ht="15.75" x14ac:dyDescent="0.25">
      <c r="A50" s="7">
        <f>'1'!A50</f>
        <v>0</v>
      </c>
      <c r="B50" s="10">
        <f>'1'!G50+'1'!L50</f>
        <v>0</v>
      </c>
      <c r="C50" s="9"/>
      <c r="D50" s="10">
        <f t="shared" si="1"/>
        <v>0</v>
      </c>
      <c r="E50" s="9"/>
      <c r="F50" s="6"/>
      <c r="G50" s="10">
        <f t="shared" si="2"/>
        <v>0</v>
      </c>
      <c r="H50" s="9"/>
      <c r="I50" s="9"/>
      <c r="J50" s="9"/>
      <c r="K50" s="10">
        <f t="shared" si="3"/>
        <v>0</v>
      </c>
      <c r="L50" s="10">
        <f t="shared" si="0"/>
        <v>0</v>
      </c>
    </row>
    <row r="51" spans="1:12" ht="15.75" x14ac:dyDescent="0.25">
      <c r="A51" s="7">
        <f>'1'!A51</f>
        <v>0</v>
      </c>
      <c r="B51" s="10">
        <f>'1'!G51+'1'!L51</f>
        <v>0</v>
      </c>
      <c r="C51" s="9"/>
      <c r="D51" s="10">
        <f t="shared" si="1"/>
        <v>0</v>
      </c>
      <c r="E51" s="9"/>
      <c r="F51" s="6"/>
      <c r="G51" s="10">
        <f t="shared" si="2"/>
        <v>0</v>
      </c>
      <c r="H51" s="9"/>
      <c r="I51" s="9"/>
      <c r="J51" s="9"/>
      <c r="K51" s="10">
        <f t="shared" si="3"/>
        <v>0</v>
      </c>
      <c r="L51" s="10">
        <f t="shared" si="0"/>
        <v>0</v>
      </c>
    </row>
  </sheetData>
  <sheetProtection algorithmName="SHA-512" hashValue="mproQd6GvRNX+F/4yGTJpaQomX+gU8BWFsZX0w0JugsdNk2rIHRl0mLDyIpKet2n9PZ8d7zU9DuOFY33g9/OoQ==" saltValue="bIuPRLhW+EcRooVOg0UWKg==" spinCount="100000" sheet="1" objects="1" scenarios="1"/>
  <mergeCells count="12">
    <mergeCell ref="K3:K4"/>
    <mergeCell ref="L3:L4"/>
    <mergeCell ref="A1:L1"/>
    <mergeCell ref="B2:F2"/>
    <mergeCell ref="A3:A4"/>
    <mergeCell ref="B3:B4"/>
    <mergeCell ref="C3:C4"/>
    <mergeCell ref="D3:D4"/>
    <mergeCell ref="E3:E4"/>
    <mergeCell ref="F3:F4"/>
    <mergeCell ref="G3:G4"/>
    <mergeCell ref="H3:J3"/>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workbookViewId="0">
      <pane ySplit="4" topLeftCell="A5" activePane="bottomLeft" state="frozen"/>
      <selection activeCell="B5" sqref="B5"/>
      <selection pane="bottomLeft" activeCell="B5" sqref="B5:B51"/>
    </sheetView>
  </sheetViews>
  <sheetFormatPr defaultColWidth="11.42578125" defaultRowHeight="15" x14ac:dyDescent="0.25"/>
  <cols>
    <col min="1" max="1" width="50.28515625" bestFit="1" customWidth="1"/>
    <col min="2" max="2" width="13.28515625" bestFit="1" customWidth="1"/>
    <col min="3" max="3" width="10.42578125" bestFit="1" customWidth="1"/>
    <col min="4" max="4" width="12.28515625" bestFit="1" customWidth="1"/>
    <col min="5" max="5" width="9.42578125" bestFit="1" customWidth="1"/>
    <col min="6" max="6" width="16.140625" customWidth="1"/>
    <col min="7" max="7" width="12.28515625" bestFit="1" customWidth="1"/>
    <col min="8" max="10" width="12.7109375" customWidth="1"/>
    <col min="11" max="11" width="13.28515625" bestFit="1" customWidth="1"/>
    <col min="12" max="12" width="12.140625" bestFit="1" customWidth="1"/>
  </cols>
  <sheetData>
    <row r="1" spans="1:12" ht="26.25" x14ac:dyDescent="0.4">
      <c r="A1" s="52" t="s">
        <v>10</v>
      </c>
      <c r="B1" s="53"/>
      <c r="C1" s="53"/>
      <c r="D1" s="53"/>
      <c r="E1" s="53"/>
      <c r="F1" s="53"/>
      <c r="G1" s="53"/>
      <c r="H1" s="53"/>
      <c r="I1" s="53"/>
      <c r="J1" s="53"/>
      <c r="K1" s="53"/>
      <c r="L1" s="54"/>
    </row>
    <row r="2" spans="1:12" ht="21" x14ac:dyDescent="0.35">
      <c r="A2" s="1" t="s">
        <v>6</v>
      </c>
      <c r="B2" s="58" t="str">
        <f>'1'!B2:F2</f>
        <v>Cinépolis VIP Multiplaza Pacific</v>
      </c>
      <c r="C2" s="58"/>
      <c r="D2" s="58"/>
      <c r="E2" s="58"/>
      <c r="F2" s="58"/>
      <c r="G2" s="2"/>
      <c r="H2" s="2" t="s">
        <v>11</v>
      </c>
      <c r="I2" s="4">
        <f>'1'!I2</f>
        <v>2015</v>
      </c>
      <c r="J2" s="2"/>
      <c r="K2" s="2" t="s">
        <v>7</v>
      </c>
      <c r="L2" s="3">
        <v>29</v>
      </c>
    </row>
    <row r="3" spans="1:12" ht="15.75" x14ac:dyDescent="0.25">
      <c r="A3" s="57" t="s">
        <v>9</v>
      </c>
      <c r="B3" s="56" t="s">
        <v>0</v>
      </c>
      <c r="C3" s="56" t="s">
        <v>1</v>
      </c>
      <c r="D3" s="56" t="s">
        <v>2</v>
      </c>
      <c r="E3" s="56" t="s">
        <v>3</v>
      </c>
      <c r="F3" s="56" t="s">
        <v>4</v>
      </c>
      <c r="G3" s="56" t="s">
        <v>5</v>
      </c>
      <c r="H3" s="56" t="s">
        <v>57</v>
      </c>
      <c r="I3" s="56"/>
      <c r="J3" s="56"/>
      <c r="K3" s="56" t="s">
        <v>55</v>
      </c>
      <c r="L3" s="56" t="s">
        <v>56</v>
      </c>
    </row>
    <row r="4" spans="1:12" ht="15.75" customHeight="1" x14ac:dyDescent="0.25">
      <c r="A4" s="57"/>
      <c r="B4" s="56"/>
      <c r="C4" s="56"/>
      <c r="D4" s="56"/>
      <c r="E4" s="56"/>
      <c r="F4" s="56"/>
      <c r="G4" s="56"/>
      <c r="H4" s="11" t="s">
        <v>58</v>
      </c>
      <c r="I4" s="11" t="s">
        <v>60</v>
      </c>
      <c r="J4" s="11" t="s">
        <v>59</v>
      </c>
      <c r="K4" s="56"/>
      <c r="L4" s="56"/>
    </row>
    <row r="5" spans="1:12" ht="15.75" x14ac:dyDescent="0.25">
      <c r="A5" s="7" t="str">
        <f>'1'!A5</f>
        <v xml:space="preserve">Bar caddy condimentero 6 en 1 </v>
      </c>
      <c r="B5" s="10">
        <f>'28'!G5+'28'!L5</f>
        <v>0</v>
      </c>
      <c r="C5" s="9"/>
      <c r="D5" s="10">
        <f>B5+C5</f>
        <v>0</v>
      </c>
      <c r="E5" s="9"/>
      <c r="F5" s="6"/>
      <c r="G5" s="10">
        <f>D5-E5</f>
        <v>0</v>
      </c>
      <c r="H5" s="9"/>
      <c r="I5" s="9"/>
      <c r="J5" s="9"/>
      <c r="K5" s="10">
        <f>SUM(H5:J5)</f>
        <v>0</v>
      </c>
      <c r="L5" s="10">
        <f t="shared" ref="L5:L51" si="0">K5-G5</f>
        <v>0</v>
      </c>
    </row>
    <row r="6" spans="1:12" ht="15.75" x14ac:dyDescent="0.25">
      <c r="A6" s="7" t="str">
        <f>'1'!A6</f>
        <v>Botella/jugos con vertedor 1 lts</v>
      </c>
      <c r="B6" s="10">
        <f>'28'!G6+'28'!L6</f>
        <v>0</v>
      </c>
      <c r="C6" s="9"/>
      <c r="D6" s="10">
        <f t="shared" ref="D6:D51" si="1">B6+C6</f>
        <v>0</v>
      </c>
      <c r="E6" s="9"/>
      <c r="F6" s="6"/>
      <c r="G6" s="10">
        <f t="shared" ref="G6:G51" si="2">D6-E6</f>
        <v>0</v>
      </c>
      <c r="H6" s="9"/>
      <c r="I6" s="9"/>
      <c r="J6" s="9"/>
      <c r="K6" s="10">
        <f t="shared" ref="K6:K51" si="3">SUM(H6:J6)</f>
        <v>0</v>
      </c>
      <c r="L6" s="10">
        <f t="shared" si="0"/>
        <v>0</v>
      </c>
    </row>
    <row r="7" spans="1:12" ht="15.75" x14ac:dyDescent="0.25">
      <c r="A7" s="7" t="str">
        <f>'1'!A7</f>
        <v>Cepillo lavavasos triple</v>
      </c>
      <c r="B7" s="10">
        <f>'28'!G7+'28'!L7</f>
        <v>0</v>
      </c>
      <c r="C7" s="9"/>
      <c r="D7" s="10">
        <f t="shared" si="1"/>
        <v>0</v>
      </c>
      <c r="E7" s="9"/>
      <c r="F7" s="6"/>
      <c r="G7" s="10">
        <f t="shared" si="2"/>
        <v>0</v>
      </c>
      <c r="H7" s="9"/>
      <c r="I7" s="9"/>
      <c r="J7" s="9"/>
      <c r="K7" s="10">
        <f t="shared" si="3"/>
        <v>0</v>
      </c>
      <c r="L7" s="10">
        <f t="shared" si="0"/>
        <v>0</v>
      </c>
    </row>
    <row r="8" spans="1:12" ht="15.75" x14ac:dyDescent="0.25">
      <c r="A8" s="7" t="str">
        <f>'1'!A8</f>
        <v>Cocktelera grande 3 pzas 30 oz a. Inox</v>
      </c>
      <c r="B8" s="10">
        <f>'28'!G8+'28'!L8</f>
        <v>0</v>
      </c>
      <c r="C8" s="9"/>
      <c r="D8" s="10">
        <f t="shared" si="1"/>
        <v>0</v>
      </c>
      <c r="E8" s="9"/>
      <c r="F8" s="6"/>
      <c r="G8" s="10">
        <f t="shared" si="2"/>
        <v>0</v>
      </c>
      <c r="H8" s="9"/>
      <c r="I8" s="9"/>
      <c r="J8" s="9"/>
      <c r="K8" s="10">
        <f t="shared" si="3"/>
        <v>0</v>
      </c>
      <c r="L8" s="10">
        <f t="shared" si="0"/>
        <v>0</v>
      </c>
    </row>
    <row r="9" spans="1:12" ht="15.75" x14ac:dyDescent="0.25">
      <c r="A9" s="7" t="str">
        <f>'1'!A9</f>
        <v xml:space="preserve">Copa 2020 vino generoso mty 74 ml </v>
      </c>
      <c r="B9" s="10">
        <f>'28'!G9+'28'!L9</f>
        <v>0</v>
      </c>
      <c r="C9" s="9"/>
      <c r="D9" s="10">
        <f t="shared" si="1"/>
        <v>0</v>
      </c>
      <c r="E9" s="9"/>
      <c r="F9" s="6"/>
      <c r="G9" s="10">
        <f t="shared" si="2"/>
        <v>0</v>
      </c>
      <c r="H9" s="9"/>
      <c r="I9" s="9"/>
      <c r="J9" s="9"/>
      <c r="K9" s="10">
        <f t="shared" si="3"/>
        <v>0</v>
      </c>
      <c r="L9" s="10">
        <f t="shared" si="0"/>
        <v>0</v>
      </c>
    </row>
    <row r="10" spans="1:12" ht="15.75" x14ac:dyDescent="0.25">
      <c r="A10" s="7" t="str">
        <f>'1'!A10</f>
        <v>Copa 2025 agua mty 285 ml 9.5 oz</v>
      </c>
      <c r="B10" s="10">
        <f>'28'!G10+'28'!L10</f>
        <v>0</v>
      </c>
      <c r="C10" s="9"/>
      <c r="D10" s="10">
        <f t="shared" si="1"/>
        <v>0</v>
      </c>
      <c r="E10" s="9"/>
      <c r="F10" s="6"/>
      <c r="G10" s="10">
        <f t="shared" si="2"/>
        <v>0</v>
      </c>
      <c r="H10" s="9"/>
      <c r="I10" s="9"/>
      <c r="J10" s="9"/>
      <c r="K10" s="10">
        <f t="shared" si="3"/>
        <v>0</v>
      </c>
      <c r="L10" s="10">
        <f t="shared" si="0"/>
        <v>0</v>
      </c>
    </row>
    <row r="11" spans="1:12" ht="15.75" x14ac:dyDescent="0.25">
      <c r="A11" s="7" t="str">
        <f>'1'!A11</f>
        <v>Copa 22760 cocktail martini 5 oz excalibur</v>
      </c>
      <c r="B11" s="10">
        <f>'28'!G11+'28'!L11</f>
        <v>0</v>
      </c>
      <c r="C11" s="9"/>
      <c r="D11" s="10">
        <f t="shared" si="1"/>
        <v>0</v>
      </c>
      <c r="E11" s="9"/>
      <c r="F11" s="6"/>
      <c r="G11" s="10">
        <f t="shared" si="2"/>
        <v>0</v>
      </c>
      <c r="H11" s="9"/>
      <c r="I11" s="9"/>
      <c r="J11" s="9"/>
      <c r="K11" s="10">
        <f t="shared" si="3"/>
        <v>0</v>
      </c>
      <c r="L11" s="10">
        <f t="shared" si="0"/>
        <v>0</v>
      </c>
    </row>
    <row r="12" spans="1:12" ht="15.75" x14ac:dyDescent="0.25">
      <c r="A12" s="7" t="str">
        <f>'1'!A12</f>
        <v xml:space="preserve">Copa 23876 brandy 50 cl 17 oz. Vaporera </v>
      </c>
      <c r="B12" s="10">
        <f>'28'!G12+'28'!L12</f>
        <v>0</v>
      </c>
      <c r="C12" s="9"/>
      <c r="D12" s="10">
        <f t="shared" si="1"/>
        <v>0</v>
      </c>
      <c r="E12" s="9"/>
      <c r="F12" s="6"/>
      <c r="G12" s="10">
        <f t="shared" si="2"/>
        <v>0</v>
      </c>
      <c r="H12" s="9"/>
      <c r="I12" s="9"/>
      <c r="J12" s="9"/>
      <c r="K12" s="10">
        <f t="shared" si="3"/>
        <v>0</v>
      </c>
      <c r="L12" s="10">
        <f t="shared" si="0"/>
        <v>0</v>
      </c>
    </row>
    <row r="13" spans="1:12" ht="15.75" x14ac:dyDescent="0.25">
      <c r="A13" s="7" t="str">
        <f>'1'!A13</f>
        <v>Copa 2438 brandy mty 130 ml 4.5 oz</v>
      </c>
      <c r="B13" s="10">
        <f>'28'!G13+'28'!L13</f>
        <v>0</v>
      </c>
      <c r="C13" s="9"/>
      <c r="D13" s="10">
        <f t="shared" si="1"/>
        <v>0</v>
      </c>
      <c r="E13" s="9"/>
      <c r="F13" s="6"/>
      <c r="G13" s="10">
        <f t="shared" si="2"/>
        <v>0</v>
      </c>
      <c r="H13" s="9"/>
      <c r="I13" s="9"/>
      <c r="J13" s="9"/>
      <c r="K13" s="10">
        <f t="shared" si="3"/>
        <v>0</v>
      </c>
      <c r="L13" s="10">
        <f t="shared" si="0"/>
        <v>0</v>
      </c>
    </row>
    <row r="14" spans="1:12" ht="15.75" x14ac:dyDescent="0.25">
      <c r="A14" s="7" t="str">
        <f>'1'!A14</f>
        <v>Copa cerveza dortmund 13 oz.</v>
      </c>
      <c r="B14" s="10">
        <f>'28'!G14+'28'!L14</f>
        <v>0</v>
      </c>
      <c r="C14" s="9"/>
      <c r="D14" s="10">
        <f t="shared" si="1"/>
        <v>0</v>
      </c>
      <c r="E14" s="9"/>
      <c r="F14" s="6"/>
      <c r="G14" s="10">
        <f t="shared" si="2"/>
        <v>0</v>
      </c>
      <c r="H14" s="9"/>
      <c r="I14" s="9"/>
      <c r="J14" s="9"/>
      <c r="K14" s="10">
        <f t="shared" si="3"/>
        <v>0</v>
      </c>
      <c r="L14" s="10">
        <f t="shared" si="0"/>
        <v>0</v>
      </c>
    </row>
    <row r="15" spans="1:12" ht="15.75" x14ac:dyDescent="0.25">
      <c r="A15" s="7" t="str">
        <f>'1'!A15</f>
        <v>Copa cogñac degustacion 5 oz</v>
      </c>
      <c r="B15" s="10">
        <f>'28'!G15+'28'!L15</f>
        <v>0</v>
      </c>
      <c r="C15" s="9"/>
      <c r="D15" s="10">
        <f t="shared" si="1"/>
        <v>0</v>
      </c>
      <c r="E15" s="9"/>
      <c r="F15" s="6"/>
      <c r="G15" s="10">
        <f t="shared" si="2"/>
        <v>0</v>
      </c>
      <c r="H15" s="9"/>
      <c r="I15" s="9"/>
      <c r="J15" s="9"/>
      <c r="K15" s="10">
        <f t="shared" si="3"/>
        <v>0</v>
      </c>
      <c r="L15" s="10">
        <f t="shared" si="0"/>
        <v>0</v>
      </c>
    </row>
    <row r="16" spans="1:12" ht="15.75" x14ac:dyDescent="0.25">
      <c r="A16" s="7" t="str">
        <f>'1'!A16</f>
        <v>Copa margarita 12 oz.  Excalibur</v>
      </c>
      <c r="B16" s="10">
        <f>'28'!G16+'28'!L16</f>
        <v>0</v>
      </c>
      <c r="C16" s="9"/>
      <c r="D16" s="10">
        <f t="shared" si="1"/>
        <v>0</v>
      </c>
      <c r="E16" s="9"/>
      <c r="F16" s="6"/>
      <c r="G16" s="10">
        <f t="shared" si="2"/>
        <v>0</v>
      </c>
      <c r="H16" s="9"/>
      <c r="I16" s="9"/>
      <c r="J16" s="9"/>
      <c r="K16" s="10">
        <f t="shared" si="3"/>
        <v>0</v>
      </c>
      <c r="L16" s="10">
        <f t="shared" si="0"/>
        <v>0</v>
      </c>
    </row>
    <row r="17" spans="1:12" ht="15.75" x14ac:dyDescent="0.25">
      <c r="A17" s="7" t="str">
        <f>'1'!A17</f>
        <v>Copa vino blanco savoie  5 oz.</v>
      </c>
      <c r="B17" s="10">
        <f>'28'!G17+'28'!L17</f>
        <v>0</v>
      </c>
      <c r="C17" s="9"/>
      <c r="D17" s="10">
        <f t="shared" si="1"/>
        <v>0</v>
      </c>
      <c r="E17" s="9"/>
      <c r="F17" s="6"/>
      <c r="G17" s="10">
        <f t="shared" si="2"/>
        <v>0</v>
      </c>
      <c r="H17" s="9"/>
      <c r="I17" s="9"/>
      <c r="J17" s="9"/>
      <c r="K17" s="10">
        <f t="shared" si="3"/>
        <v>0</v>
      </c>
      <c r="L17" s="10">
        <f t="shared" si="0"/>
        <v>0</v>
      </c>
    </row>
    <row r="18" spans="1:12" ht="15.75" x14ac:dyDescent="0.25">
      <c r="A18" s="7" t="str">
        <f>'1'!A18</f>
        <v>Copa vino tinto savoie 8 oz.</v>
      </c>
      <c r="B18" s="10">
        <f>'28'!G18+'28'!L18</f>
        <v>0</v>
      </c>
      <c r="C18" s="9"/>
      <c r="D18" s="10">
        <f t="shared" si="1"/>
        <v>0</v>
      </c>
      <c r="E18" s="9"/>
      <c r="F18" s="6"/>
      <c r="G18" s="10">
        <f t="shared" si="2"/>
        <v>0</v>
      </c>
      <c r="H18" s="9"/>
      <c r="I18" s="9"/>
      <c r="J18" s="9"/>
      <c r="K18" s="10">
        <f t="shared" si="3"/>
        <v>0</v>
      </c>
      <c r="L18" s="10">
        <f t="shared" si="0"/>
        <v>0</v>
      </c>
    </row>
    <row r="19" spans="1:12" ht="15.75" x14ac:dyDescent="0.25">
      <c r="A19" s="7" t="str">
        <f>'1'!A19</f>
        <v>Cuchara para cantina a inox</v>
      </c>
      <c r="B19" s="10">
        <f>'28'!G19+'28'!L19</f>
        <v>0</v>
      </c>
      <c r="C19" s="9"/>
      <c r="D19" s="10">
        <f t="shared" si="1"/>
        <v>0</v>
      </c>
      <c r="E19" s="9"/>
      <c r="F19" s="6"/>
      <c r="G19" s="10">
        <f t="shared" si="2"/>
        <v>0</v>
      </c>
      <c r="H19" s="9"/>
      <c r="I19" s="9"/>
      <c r="J19" s="9"/>
      <c r="K19" s="10">
        <f t="shared" si="3"/>
        <v>0</v>
      </c>
      <c r="L19" s="10">
        <f t="shared" si="0"/>
        <v>0</v>
      </c>
    </row>
    <row r="20" spans="1:12" ht="15.75" x14ac:dyDescent="0.25">
      <c r="A20" s="7" t="str">
        <f>'1'!A20</f>
        <v>Cucharon para hielo 24.1 cms a inox</v>
      </c>
      <c r="B20" s="10">
        <f>'28'!G20+'28'!L20</f>
        <v>0</v>
      </c>
      <c r="C20" s="9"/>
      <c r="D20" s="10">
        <f t="shared" si="1"/>
        <v>0</v>
      </c>
      <c r="E20" s="9"/>
      <c r="F20" s="6"/>
      <c r="G20" s="10">
        <f t="shared" si="2"/>
        <v>0</v>
      </c>
      <c r="H20" s="9"/>
      <c r="I20" s="9"/>
      <c r="J20" s="9"/>
      <c r="K20" s="10">
        <f t="shared" si="3"/>
        <v>0</v>
      </c>
      <c r="L20" s="10">
        <f t="shared" si="0"/>
        <v>0</v>
      </c>
    </row>
    <row r="21" spans="1:12" ht="15.75" x14ac:dyDescent="0.25">
      <c r="A21" s="7" t="str">
        <f>'1'!A21</f>
        <v xml:space="preserve">Cuchillo chef 8" </v>
      </c>
      <c r="B21" s="10">
        <f>'28'!G21+'28'!L21</f>
        <v>0</v>
      </c>
      <c r="C21" s="9"/>
      <c r="D21" s="10">
        <f t="shared" si="1"/>
        <v>0</v>
      </c>
      <c r="E21" s="9"/>
      <c r="F21" s="6"/>
      <c r="G21" s="10">
        <f t="shared" si="2"/>
        <v>0</v>
      </c>
      <c r="H21" s="9"/>
      <c r="I21" s="9"/>
      <c r="J21" s="9"/>
      <c r="K21" s="10">
        <f t="shared" si="3"/>
        <v>0</v>
      </c>
      <c r="L21" s="10">
        <f t="shared" si="0"/>
        <v>0</v>
      </c>
    </row>
    <row r="22" spans="1:12" ht="15.75" x14ac:dyDescent="0.25">
      <c r="A22" s="7" t="str">
        <f>'1'!A22</f>
        <v>Cuchillo mondador 4"</v>
      </c>
      <c r="B22" s="10">
        <f>'28'!G22+'28'!L22</f>
        <v>0</v>
      </c>
      <c r="C22" s="9"/>
      <c r="D22" s="10">
        <f t="shared" si="1"/>
        <v>0</v>
      </c>
      <c r="E22" s="9"/>
      <c r="F22" s="6"/>
      <c r="G22" s="10">
        <f t="shared" si="2"/>
        <v>0</v>
      </c>
      <c r="H22" s="9"/>
      <c r="I22" s="9"/>
      <c r="J22" s="9"/>
      <c r="K22" s="10">
        <f t="shared" si="3"/>
        <v>0</v>
      </c>
      <c r="L22" s="10">
        <f t="shared" si="0"/>
        <v>0</v>
      </c>
    </row>
    <row r="23" spans="1:12" ht="15.75" x14ac:dyDescent="0.25">
      <c r="A23" s="7" t="str">
        <f>'1'!A23</f>
        <v>Charola antiderrapante 44x59 cms.</v>
      </c>
      <c r="B23" s="10">
        <f>'28'!G23+'28'!L23</f>
        <v>0</v>
      </c>
      <c r="C23" s="9"/>
      <c r="D23" s="10">
        <f t="shared" si="1"/>
        <v>0</v>
      </c>
      <c r="E23" s="9"/>
      <c r="F23" s="6"/>
      <c r="G23" s="10">
        <f t="shared" si="2"/>
        <v>0</v>
      </c>
      <c r="H23" s="9"/>
      <c r="I23" s="9"/>
      <c r="J23" s="9"/>
      <c r="K23" s="10">
        <f t="shared" si="3"/>
        <v>0</v>
      </c>
      <c r="L23" s="10">
        <f t="shared" si="0"/>
        <v>0</v>
      </c>
    </row>
    <row r="24" spans="1:12" ht="15.75" x14ac:dyDescent="0.25">
      <c r="A24" s="7" t="str">
        <f>'1'!A24</f>
        <v>Charola redonda antiderrapante 40 cms</v>
      </c>
      <c r="B24" s="10">
        <f>'28'!G24+'28'!L24</f>
        <v>0</v>
      </c>
      <c r="C24" s="9"/>
      <c r="D24" s="10">
        <f t="shared" si="1"/>
        <v>0</v>
      </c>
      <c r="E24" s="9"/>
      <c r="F24" s="6"/>
      <c r="G24" s="10">
        <f t="shared" si="2"/>
        <v>0</v>
      </c>
      <c r="H24" s="9"/>
      <c r="I24" s="9"/>
      <c r="J24" s="9"/>
      <c r="K24" s="10">
        <f t="shared" si="3"/>
        <v>0</v>
      </c>
      <c r="L24" s="10">
        <f t="shared" si="0"/>
        <v>0</v>
      </c>
    </row>
    <row r="25" spans="1:12" ht="15.75" x14ac:dyDescent="0.25">
      <c r="A25" s="7" t="str">
        <f>'1'!A25</f>
        <v>Dispensador plastico transparente de 12 oz..</v>
      </c>
      <c r="B25" s="10">
        <f>'28'!G25+'28'!L25</f>
        <v>0</v>
      </c>
      <c r="C25" s="9"/>
      <c r="D25" s="10">
        <f t="shared" si="1"/>
        <v>0</v>
      </c>
      <c r="E25" s="9"/>
      <c r="F25" s="6"/>
      <c r="G25" s="10">
        <f t="shared" si="2"/>
        <v>0</v>
      </c>
      <c r="H25" s="9"/>
      <c r="I25" s="9"/>
      <c r="J25" s="9"/>
      <c r="K25" s="10">
        <f t="shared" si="3"/>
        <v>0</v>
      </c>
      <c r="L25" s="10">
        <f t="shared" si="0"/>
        <v>0</v>
      </c>
    </row>
    <row r="26" spans="1:12" ht="15.75" x14ac:dyDescent="0.25">
      <c r="A26" s="7" t="str">
        <f>'1'!A26</f>
        <v>Drenador de plastico para bar</v>
      </c>
      <c r="B26" s="10">
        <f>'28'!G26+'28'!L26</f>
        <v>0</v>
      </c>
      <c r="C26" s="9"/>
      <c r="D26" s="10">
        <f t="shared" si="1"/>
        <v>0</v>
      </c>
      <c r="E26" s="9"/>
      <c r="F26" s="6"/>
      <c r="G26" s="10">
        <f t="shared" si="2"/>
        <v>0</v>
      </c>
      <c r="H26" s="9"/>
      <c r="I26" s="9"/>
      <c r="J26" s="9"/>
      <c r="K26" s="10">
        <f t="shared" si="3"/>
        <v>0</v>
      </c>
      <c r="L26" s="10">
        <f t="shared" si="0"/>
        <v>0</v>
      </c>
    </row>
    <row r="27" spans="1:12" ht="15.75" x14ac:dyDescent="0.25">
      <c r="A27" s="7" t="str">
        <f>'1'!A27</f>
        <v>Escarchador para margaritas</v>
      </c>
      <c r="B27" s="10">
        <f>'28'!G27+'28'!L27</f>
        <v>0</v>
      </c>
      <c r="C27" s="9"/>
      <c r="D27" s="10">
        <f t="shared" si="1"/>
        <v>0</v>
      </c>
      <c r="E27" s="9"/>
      <c r="F27" s="6"/>
      <c r="G27" s="10">
        <f t="shared" si="2"/>
        <v>0</v>
      </c>
      <c r="H27" s="9"/>
      <c r="I27" s="9"/>
      <c r="J27" s="9"/>
      <c r="K27" s="10">
        <f t="shared" si="3"/>
        <v>0</v>
      </c>
      <c r="L27" s="10">
        <f t="shared" si="0"/>
        <v>0</v>
      </c>
    </row>
    <row r="28" spans="1:12" ht="15.75" x14ac:dyDescent="0.25">
      <c r="A28" s="7" t="str">
        <f>'1'!A28</f>
        <v>Esponja para escarchador</v>
      </c>
      <c r="B28" s="10">
        <f>'28'!G28+'28'!L28</f>
        <v>0</v>
      </c>
      <c r="C28" s="9"/>
      <c r="D28" s="10">
        <f t="shared" si="1"/>
        <v>0</v>
      </c>
      <c r="E28" s="9"/>
      <c r="F28" s="6"/>
      <c r="G28" s="10">
        <f t="shared" si="2"/>
        <v>0</v>
      </c>
      <c r="H28" s="9"/>
      <c r="I28" s="9"/>
      <c r="J28" s="9"/>
      <c r="K28" s="10">
        <f t="shared" si="3"/>
        <v>0</v>
      </c>
      <c r="L28" s="10">
        <f t="shared" si="0"/>
        <v>0</v>
      </c>
    </row>
    <row r="29" spans="1:12" ht="15.75" x14ac:dyDescent="0.25">
      <c r="A29" s="7" t="str">
        <f>'1'!A29</f>
        <v>Exprimidor naranjas mediano</v>
      </c>
      <c r="B29" s="10">
        <f>'28'!G29+'28'!L29</f>
        <v>0</v>
      </c>
      <c r="C29" s="9"/>
      <c r="D29" s="10">
        <f t="shared" si="1"/>
        <v>0</v>
      </c>
      <c r="E29" s="9"/>
      <c r="F29" s="6"/>
      <c r="G29" s="10">
        <f t="shared" si="2"/>
        <v>0</v>
      </c>
      <c r="H29" s="9"/>
      <c r="I29" s="9"/>
      <c r="J29" s="9"/>
      <c r="K29" s="10">
        <f t="shared" si="3"/>
        <v>0</v>
      </c>
      <c r="L29" s="10">
        <f t="shared" si="0"/>
        <v>0</v>
      </c>
    </row>
    <row r="30" spans="1:12" ht="15.75" x14ac:dyDescent="0.25">
      <c r="A30" s="7" t="str">
        <f>'1'!A30</f>
        <v>Jarra 3807 vallarta 2.25 lts 76 oz</v>
      </c>
      <c r="B30" s="10">
        <f>'28'!G30+'28'!L30</f>
        <v>0</v>
      </c>
      <c r="C30" s="9"/>
      <c r="D30" s="10">
        <f t="shared" si="1"/>
        <v>0</v>
      </c>
      <c r="E30" s="9"/>
      <c r="F30" s="6"/>
      <c r="G30" s="10">
        <f t="shared" si="2"/>
        <v>0</v>
      </c>
      <c r="H30" s="9"/>
      <c r="I30" s="9"/>
      <c r="J30" s="9"/>
      <c r="K30" s="10">
        <f t="shared" si="3"/>
        <v>0</v>
      </c>
      <c r="L30" s="10">
        <f t="shared" si="0"/>
        <v>0</v>
      </c>
    </row>
    <row r="31" spans="1:12" ht="15.75" x14ac:dyDescent="0.25">
      <c r="A31" s="7" t="str">
        <f>'1'!A31</f>
        <v>Jarra 3808 orinoco 1.15 lts 39 oz</v>
      </c>
      <c r="B31" s="10">
        <f>'28'!G31+'28'!L31</f>
        <v>0</v>
      </c>
      <c r="C31" s="9"/>
      <c r="D31" s="10">
        <f t="shared" si="1"/>
        <v>0</v>
      </c>
      <c r="E31" s="9"/>
      <c r="F31" s="6"/>
      <c r="G31" s="10">
        <f t="shared" si="2"/>
        <v>0</v>
      </c>
      <c r="H31" s="9"/>
      <c r="I31" s="9"/>
      <c r="J31" s="9"/>
      <c r="K31" s="10">
        <f t="shared" si="3"/>
        <v>0</v>
      </c>
      <c r="L31" s="10">
        <f t="shared" si="0"/>
        <v>0</v>
      </c>
    </row>
    <row r="32" spans="1:12" ht="15.75" x14ac:dyDescent="0.25">
      <c r="A32" s="7" t="str">
        <f>'1'!A32</f>
        <v>Jigger 1x2 Oz  A. Inox</v>
      </c>
      <c r="B32" s="10">
        <f>'28'!G32+'28'!L32</f>
        <v>0</v>
      </c>
      <c r="C32" s="9"/>
      <c r="D32" s="10">
        <f t="shared" si="1"/>
        <v>0</v>
      </c>
      <c r="E32" s="9"/>
      <c r="F32" s="6"/>
      <c r="G32" s="10">
        <f t="shared" si="2"/>
        <v>0</v>
      </c>
      <c r="H32" s="9"/>
      <c r="I32" s="9"/>
      <c r="J32" s="9"/>
      <c r="K32" s="10">
        <f t="shared" si="3"/>
        <v>0</v>
      </c>
      <c r="L32" s="10">
        <f t="shared" si="0"/>
        <v>0</v>
      </c>
    </row>
    <row r="33" spans="1:12" ht="15.75" x14ac:dyDescent="0.25">
      <c r="A33" s="7" t="str">
        <f>'1'!A33</f>
        <v>Organizador servilletas y popotes</v>
      </c>
      <c r="B33" s="10">
        <f>'28'!G33+'28'!L33</f>
        <v>0</v>
      </c>
      <c r="C33" s="9"/>
      <c r="D33" s="10">
        <f t="shared" si="1"/>
        <v>0</v>
      </c>
      <c r="E33" s="9"/>
      <c r="F33" s="6"/>
      <c r="G33" s="10">
        <f t="shared" si="2"/>
        <v>0</v>
      </c>
      <c r="H33" s="9"/>
      <c r="I33" s="9"/>
      <c r="J33" s="9"/>
      <c r="K33" s="10">
        <f t="shared" si="3"/>
        <v>0</v>
      </c>
      <c r="L33" s="10">
        <f t="shared" si="0"/>
        <v>0</v>
      </c>
    </row>
    <row r="34" spans="1:12" ht="15.75" x14ac:dyDescent="0.25">
      <c r="A34" s="7" t="str">
        <f>'1'!A34</f>
        <v>Picahielo 6 puntas</v>
      </c>
      <c r="B34" s="10">
        <f>'28'!G34+'28'!L34</f>
        <v>0</v>
      </c>
      <c r="C34" s="9"/>
      <c r="D34" s="10">
        <f t="shared" si="1"/>
        <v>0</v>
      </c>
      <c r="E34" s="9"/>
      <c r="F34" s="6"/>
      <c r="G34" s="10">
        <f t="shared" si="2"/>
        <v>0</v>
      </c>
      <c r="H34" s="9"/>
      <c r="I34" s="9"/>
      <c r="J34" s="9"/>
      <c r="K34" s="10">
        <f t="shared" si="3"/>
        <v>0</v>
      </c>
      <c r="L34" s="10">
        <f t="shared" si="0"/>
        <v>0</v>
      </c>
    </row>
    <row r="35" spans="1:12" ht="15.75" x14ac:dyDescent="0.25">
      <c r="A35" s="7" t="str">
        <f>'1'!A35</f>
        <v>Rollo malla/bar table</v>
      </c>
      <c r="B35" s="10">
        <f>'28'!G35+'28'!L35</f>
        <v>0</v>
      </c>
      <c r="C35" s="9"/>
      <c r="D35" s="10">
        <f t="shared" si="1"/>
        <v>0</v>
      </c>
      <c r="E35" s="9"/>
      <c r="F35" s="6"/>
      <c r="G35" s="10">
        <f t="shared" si="2"/>
        <v>0</v>
      </c>
      <c r="H35" s="9"/>
      <c r="I35" s="9"/>
      <c r="J35" s="9"/>
      <c r="K35" s="10">
        <f t="shared" si="3"/>
        <v>0</v>
      </c>
      <c r="L35" s="10">
        <f t="shared" si="0"/>
        <v>0</v>
      </c>
    </row>
    <row r="36" spans="1:12" ht="15.75" x14ac:dyDescent="0.25">
      <c r="A36" s="7" t="str">
        <f>'1'!A36</f>
        <v>Sacacorchos 2 manos</v>
      </c>
      <c r="B36" s="10">
        <f>'28'!G36+'28'!L36</f>
        <v>0</v>
      </c>
      <c r="C36" s="9"/>
      <c r="D36" s="10">
        <f t="shared" si="1"/>
        <v>0</v>
      </c>
      <c r="E36" s="9"/>
      <c r="F36" s="6"/>
      <c r="G36" s="10">
        <f t="shared" si="2"/>
        <v>0</v>
      </c>
      <c r="H36" s="9"/>
      <c r="I36" s="9"/>
      <c r="J36" s="9"/>
      <c r="K36" s="10">
        <f t="shared" si="3"/>
        <v>0</v>
      </c>
      <c r="L36" s="10">
        <f t="shared" si="0"/>
        <v>0</v>
      </c>
    </row>
    <row r="37" spans="1:12" ht="15.75" x14ac:dyDescent="0.25">
      <c r="A37" s="7" t="str">
        <f>'1'!A37</f>
        <v>Tabla picar de plástico 1x30x50 Blanco</v>
      </c>
      <c r="B37" s="10">
        <f>'28'!G37+'28'!L37</f>
        <v>0</v>
      </c>
      <c r="C37" s="9"/>
      <c r="D37" s="10">
        <f t="shared" si="1"/>
        <v>0</v>
      </c>
      <c r="E37" s="9"/>
      <c r="F37" s="6"/>
      <c r="G37" s="10">
        <f t="shared" si="2"/>
        <v>0</v>
      </c>
      <c r="H37" s="9"/>
      <c r="I37" s="9"/>
      <c r="J37" s="9"/>
      <c r="K37" s="10">
        <f t="shared" si="3"/>
        <v>0</v>
      </c>
      <c r="L37" s="10">
        <f t="shared" si="0"/>
        <v>0</v>
      </c>
    </row>
    <row r="38" spans="1:12" ht="15.75" x14ac:dyDescent="0.25">
      <c r="A38" s="7" t="str">
        <f>'1'!A38</f>
        <v>Tarro 5689 cervecero morgan 450 ml 15 oz.</v>
      </c>
      <c r="B38" s="10">
        <f>'28'!G38+'28'!L38</f>
        <v>0</v>
      </c>
      <c r="C38" s="9"/>
      <c r="D38" s="10">
        <f t="shared" si="1"/>
        <v>0</v>
      </c>
      <c r="E38" s="9"/>
      <c r="F38" s="6"/>
      <c r="G38" s="10">
        <f t="shared" si="2"/>
        <v>0</v>
      </c>
      <c r="H38" s="9"/>
      <c r="I38" s="9"/>
      <c r="J38" s="9"/>
      <c r="K38" s="10">
        <f t="shared" si="3"/>
        <v>0</v>
      </c>
      <c r="L38" s="10">
        <f t="shared" si="0"/>
        <v>0</v>
      </c>
    </row>
    <row r="39" spans="1:12" ht="15.75" x14ac:dyDescent="0.25">
      <c r="A39" s="7" t="str">
        <f>'1'!A39</f>
        <v>Tijera portacharola cromada</v>
      </c>
      <c r="B39" s="10">
        <f>'28'!G39+'28'!L39</f>
        <v>0</v>
      </c>
      <c r="C39" s="9"/>
      <c r="D39" s="10">
        <f t="shared" si="1"/>
        <v>0</v>
      </c>
      <c r="E39" s="9"/>
      <c r="F39" s="6"/>
      <c r="G39" s="10">
        <f t="shared" si="2"/>
        <v>0</v>
      </c>
      <c r="H39" s="9"/>
      <c r="I39" s="9"/>
      <c r="J39" s="9"/>
      <c r="K39" s="10">
        <f t="shared" si="3"/>
        <v>0</v>
      </c>
      <c r="L39" s="10">
        <f t="shared" si="0"/>
        <v>0</v>
      </c>
    </row>
    <row r="40" spans="1:12" ht="15.75" x14ac:dyDescent="0.25">
      <c r="A40" s="7" t="str">
        <f>'1'!A40</f>
        <v>Vaso 0972 tequilero 44 ml 1.5 oz</v>
      </c>
      <c r="B40" s="10">
        <f>'28'!G40+'28'!L40</f>
        <v>0</v>
      </c>
      <c r="C40" s="9"/>
      <c r="D40" s="10">
        <f t="shared" si="1"/>
        <v>0</v>
      </c>
      <c r="E40" s="9"/>
      <c r="F40" s="6"/>
      <c r="G40" s="10">
        <f t="shared" si="2"/>
        <v>0</v>
      </c>
      <c r="H40" s="9"/>
      <c r="I40" s="9"/>
      <c r="J40" s="9"/>
      <c r="K40" s="10">
        <f t="shared" si="3"/>
        <v>0</v>
      </c>
      <c r="L40" s="10">
        <f t="shared" si="0"/>
        <v>0</v>
      </c>
    </row>
    <row r="41" spans="1:12" ht="15.75" x14ac:dyDescent="0.25">
      <c r="A41" s="7" t="str">
        <f>'1'!A41</f>
        <v>Vaso 40367 cheiser 5.25 oz. Islande (97 9577a) 5.75</v>
      </c>
      <c r="B41" s="10">
        <f>'28'!G41+'28'!L41</f>
        <v>0</v>
      </c>
      <c r="C41" s="9"/>
      <c r="D41" s="10">
        <f t="shared" si="1"/>
        <v>0</v>
      </c>
      <c r="E41" s="9"/>
      <c r="F41" s="6"/>
      <c r="G41" s="10">
        <f t="shared" si="2"/>
        <v>0</v>
      </c>
      <c r="H41" s="9"/>
      <c r="I41" s="9"/>
      <c r="J41" s="9"/>
      <c r="K41" s="10">
        <f t="shared" si="3"/>
        <v>0</v>
      </c>
      <c r="L41" s="10">
        <f t="shared" si="0"/>
        <v>0</v>
      </c>
    </row>
    <row r="42" spans="1:12" ht="15.75" x14ac:dyDescent="0.25">
      <c r="A42" s="7" t="str">
        <f>'1'!A42</f>
        <v>Vaso 50774 old fashion 6 oz. Princesa</v>
      </c>
      <c r="B42" s="10">
        <f>'28'!G42+'28'!L42</f>
        <v>0</v>
      </c>
      <c r="C42" s="9"/>
      <c r="D42" s="10">
        <f t="shared" si="1"/>
        <v>0</v>
      </c>
      <c r="E42" s="9"/>
      <c r="F42" s="6"/>
      <c r="G42" s="10">
        <f t="shared" si="2"/>
        <v>0</v>
      </c>
      <c r="H42" s="9"/>
      <c r="I42" s="9"/>
      <c r="J42" s="9"/>
      <c r="K42" s="10">
        <f t="shared" si="3"/>
        <v>0</v>
      </c>
      <c r="L42" s="10">
        <f t="shared" si="0"/>
        <v>0</v>
      </c>
    </row>
    <row r="43" spans="1:12" ht="15.75" x14ac:dyDescent="0.25">
      <c r="A43" s="7" t="str">
        <f>'1'!A43</f>
        <v>Vaso 6404 h.b.f.g 350 ml. 11.8 oz.</v>
      </c>
      <c r="B43" s="10">
        <f>'28'!G43+'28'!L43</f>
        <v>0</v>
      </c>
      <c r="C43" s="9"/>
      <c r="D43" s="10">
        <f t="shared" si="1"/>
        <v>0</v>
      </c>
      <c r="E43" s="9"/>
      <c r="F43" s="6"/>
      <c r="G43" s="10">
        <f t="shared" si="2"/>
        <v>0</v>
      </c>
      <c r="H43" s="9"/>
      <c r="I43" s="9"/>
      <c r="J43" s="9"/>
      <c r="K43" s="10">
        <f t="shared" si="3"/>
        <v>0</v>
      </c>
      <c r="L43" s="10">
        <f t="shared" si="0"/>
        <v>0</v>
      </c>
    </row>
    <row r="44" spans="1:12" ht="15.75" x14ac:dyDescent="0.25">
      <c r="A44" s="7" t="str">
        <f>'1'!A44</f>
        <v>Vaso 6621 high ball 350 ml 11.8 oz</v>
      </c>
      <c r="B44" s="10">
        <f>'28'!G44+'28'!L44</f>
        <v>0</v>
      </c>
      <c r="C44" s="9"/>
      <c r="D44" s="10">
        <f t="shared" si="1"/>
        <v>0</v>
      </c>
      <c r="E44" s="9"/>
      <c r="F44" s="6"/>
      <c r="G44" s="10">
        <f t="shared" si="2"/>
        <v>0</v>
      </c>
      <c r="H44" s="9"/>
      <c r="I44" s="9"/>
      <c r="J44" s="9"/>
      <c r="K44" s="10">
        <f t="shared" si="3"/>
        <v>0</v>
      </c>
      <c r="L44" s="10">
        <f t="shared" si="0"/>
        <v>0</v>
      </c>
    </row>
    <row r="45" spans="1:12" ht="15.75" x14ac:dyDescent="0.25">
      <c r="A45" s="7" t="str">
        <f>'1'!A45</f>
        <v>Vaso 6624 agua fg 300 ml 10.2 oz</v>
      </c>
      <c r="B45" s="10">
        <f>'28'!G45+'28'!L45</f>
        <v>0</v>
      </c>
      <c r="C45" s="9"/>
      <c r="D45" s="10">
        <f t="shared" si="1"/>
        <v>0</v>
      </c>
      <c r="E45" s="9"/>
      <c r="F45" s="6"/>
      <c r="G45" s="10">
        <f t="shared" si="2"/>
        <v>0</v>
      </c>
      <c r="H45" s="9"/>
      <c r="I45" s="9"/>
      <c r="J45" s="9"/>
      <c r="K45" s="10">
        <f t="shared" si="3"/>
        <v>0</v>
      </c>
      <c r="L45" s="10">
        <f t="shared" si="0"/>
        <v>0</v>
      </c>
    </row>
    <row r="46" spans="1:12" ht="15.75" x14ac:dyDescent="0.25">
      <c r="A46" s="7" t="str">
        <f>'1'!A46</f>
        <v>Vaso 6714 dof fashion 325 ml 11 oz</v>
      </c>
      <c r="B46" s="10">
        <f>'28'!G46+'28'!L46</f>
        <v>0</v>
      </c>
      <c r="C46" s="9"/>
      <c r="D46" s="10">
        <f t="shared" si="1"/>
        <v>0</v>
      </c>
      <c r="E46" s="9"/>
      <c r="F46" s="6"/>
      <c r="G46" s="10">
        <f t="shared" si="2"/>
        <v>0</v>
      </c>
      <c r="H46" s="9"/>
      <c r="I46" s="9"/>
      <c r="J46" s="9"/>
      <c r="K46" s="10">
        <f t="shared" si="3"/>
        <v>0</v>
      </c>
      <c r="L46" s="10">
        <f t="shared" si="0"/>
        <v>0</v>
      </c>
    </row>
    <row r="47" spans="1:12" ht="15.75" x14ac:dyDescent="0.25">
      <c r="A47" s="7">
        <f>'1'!A47</f>
        <v>0</v>
      </c>
      <c r="B47" s="10">
        <f>'28'!G47+'28'!L47</f>
        <v>0</v>
      </c>
      <c r="C47" s="9"/>
      <c r="D47" s="10">
        <f t="shared" si="1"/>
        <v>0</v>
      </c>
      <c r="E47" s="9"/>
      <c r="F47" s="6"/>
      <c r="G47" s="10">
        <f t="shared" si="2"/>
        <v>0</v>
      </c>
      <c r="H47" s="9"/>
      <c r="I47" s="9"/>
      <c r="J47" s="9"/>
      <c r="K47" s="10">
        <f t="shared" si="3"/>
        <v>0</v>
      </c>
      <c r="L47" s="10">
        <f t="shared" si="0"/>
        <v>0</v>
      </c>
    </row>
    <row r="48" spans="1:12" ht="15.75" x14ac:dyDescent="0.25">
      <c r="A48" s="7">
        <f>'1'!A48</f>
        <v>0</v>
      </c>
      <c r="B48" s="10">
        <f>'28'!G48+'28'!L48</f>
        <v>0</v>
      </c>
      <c r="C48" s="9"/>
      <c r="D48" s="10">
        <f t="shared" si="1"/>
        <v>0</v>
      </c>
      <c r="E48" s="9"/>
      <c r="F48" s="6"/>
      <c r="G48" s="10">
        <f t="shared" si="2"/>
        <v>0</v>
      </c>
      <c r="H48" s="9"/>
      <c r="I48" s="9"/>
      <c r="J48" s="9"/>
      <c r="K48" s="10">
        <f t="shared" si="3"/>
        <v>0</v>
      </c>
      <c r="L48" s="10">
        <f t="shared" si="0"/>
        <v>0</v>
      </c>
    </row>
    <row r="49" spans="1:12" ht="15.75" x14ac:dyDescent="0.25">
      <c r="A49" s="7">
        <f>'1'!A49</f>
        <v>0</v>
      </c>
      <c r="B49" s="10">
        <f>'28'!G49+'28'!L49</f>
        <v>0</v>
      </c>
      <c r="C49" s="9"/>
      <c r="D49" s="10">
        <f t="shared" si="1"/>
        <v>0</v>
      </c>
      <c r="E49" s="9"/>
      <c r="F49" s="6"/>
      <c r="G49" s="10">
        <f t="shared" si="2"/>
        <v>0</v>
      </c>
      <c r="H49" s="9"/>
      <c r="I49" s="9"/>
      <c r="J49" s="9"/>
      <c r="K49" s="10">
        <f t="shared" si="3"/>
        <v>0</v>
      </c>
      <c r="L49" s="10">
        <f t="shared" si="0"/>
        <v>0</v>
      </c>
    </row>
    <row r="50" spans="1:12" ht="15.75" x14ac:dyDescent="0.25">
      <c r="A50" s="7">
        <f>'1'!A50</f>
        <v>0</v>
      </c>
      <c r="B50" s="10">
        <f>'28'!G50+'28'!L50</f>
        <v>0</v>
      </c>
      <c r="C50" s="9"/>
      <c r="D50" s="10">
        <f t="shared" si="1"/>
        <v>0</v>
      </c>
      <c r="E50" s="9"/>
      <c r="F50" s="6"/>
      <c r="G50" s="10">
        <f t="shared" si="2"/>
        <v>0</v>
      </c>
      <c r="H50" s="9"/>
      <c r="I50" s="9"/>
      <c r="J50" s="9"/>
      <c r="K50" s="10">
        <f t="shared" si="3"/>
        <v>0</v>
      </c>
      <c r="L50" s="10">
        <f t="shared" si="0"/>
        <v>0</v>
      </c>
    </row>
    <row r="51" spans="1:12" ht="15.75" x14ac:dyDescent="0.25">
      <c r="A51" s="7">
        <f>'1'!A51</f>
        <v>0</v>
      </c>
      <c r="B51" s="10">
        <f>'28'!G51+'28'!L51</f>
        <v>0</v>
      </c>
      <c r="C51" s="9"/>
      <c r="D51" s="10">
        <f t="shared" si="1"/>
        <v>0</v>
      </c>
      <c r="E51" s="9"/>
      <c r="F51" s="6"/>
      <c r="G51" s="10">
        <f t="shared" si="2"/>
        <v>0</v>
      </c>
      <c r="H51" s="9"/>
      <c r="I51" s="9"/>
      <c r="J51" s="9"/>
      <c r="K51" s="10">
        <f t="shared" si="3"/>
        <v>0</v>
      </c>
      <c r="L51" s="10">
        <f t="shared" si="0"/>
        <v>0</v>
      </c>
    </row>
  </sheetData>
  <sheetProtection password="CEC9" sheet="1" objects="1" scenarios="1"/>
  <mergeCells count="12">
    <mergeCell ref="K3:K4"/>
    <mergeCell ref="L3:L4"/>
    <mergeCell ref="A1:L1"/>
    <mergeCell ref="B2:F2"/>
    <mergeCell ref="A3:A4"/>
    <mergeCell ref="B3:B4"/>
    <mergeCell ref="C3:C4"/>
    <mergeCell ref="D3:D4"/>
    <mergeCell ref="E3:E4"/>
    <mergeCell ref="F3:F4"/>
    <mergeCell ref="G3:G4"/>
    <mergeCell ref="H3:J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workbookViewId="0">
      <pane ySplit="4" topLeftCell="A5" activePane="bottomLeft" state="frozen"/>
      <selection activeCell="B19" sqref="B19"/>
      <selection pane="bottomLeft" activeCell="B5" sqref="B5:B51"/>
    </sheetView>
  </sheetViews>
  <sheetFormatPr defaultColWidth="11.42578125" defaultRowHeight="15" x14ac:dyDescent="0.25"/>
  <cols>
    <col min="1" max="1" width="50.28515625" bestFit="1" customWidth="1"/>
    <col min="2" max="2" width="13.28515625" bestFit="1" customWidth="1"/>
    <col min="3" max="3" width="10.42578125" bestFit="1" customWidth="1"/>
    <col min="4" max="4" width="12.28515625" bestFit="1" customWidth="1"/>
    <col min="5" max="5" width="9.42578125" bestFit="1" customWidth="1"/>
    <col min="6" max="6" width="16.140625" customWidth="1"/>
    <col min="7" max="7" width="12.28515625" bestFit="1" customWidth="1"/>
    <col min="8" max="10" width="12.7109375" customWidth="1"/>
    <col min="11" max="11" width="13.28515625" bestFit="1" customWidth="1"/>
    <col min="12" max="12" width="12.140625" bestFit="1" customWidth="1"/>
  </cols>
  <sheetData>
    <row r="1" spans="1:12" ht="26.25" x14ac:dyDescent="0.4">
      <c r="A1" s="52" t="s">
        <v>10</v>
      </c>
      <c r="B1" s="53"/>
      <c r="C1" s="53"/>
      <c r="D1" s="53"/>
      <c r="E1" s="53"/>
      <c r="F1" s="53"/>
      <c r="G1" s="53"/>
      <c r="H1" s="53"/>
      <c r="I1" s="53"/>
      <c r="J1" s="53"/>
      <c r="K1" s="53"/>
      <c r="L1" s="54"/>
    </row>
    <row r="2" spans="1:12" ht="21" x14ac:dyDescent="0.35">
      <c r="A2" s="1" t="s">
        <v>6</v>
      </c>
      <c r="B2" s="58" t="str">
        <f>'1'!B2:F2</f>
        <v>Cinépolis VIP Multiplaza Pacific</v>
      </c>
      <c r="C2" s="58"/>
      <c r="D2" s="58"/>
      <c r="E2" s="58"/>
      <c r="F2" s="58"/>
      <c r="G2" s="2"/>
      <c r="H2" s="2" t="s">
        <v>11</v>
      </c>
      <c r="I2" s="4">
        <f>'1'!I2</f>
        <v>2015</v>
      </c>
      <c r="J2" s="2"/>
      <c r="K2" s="2" t="s">
        <v>7</v>
      </c>
      <c r="L2" s="3">
        <v>30</v>
      </c>
    </row>
    <row r="3" spans="1:12" ht="15.75" x14ac:dyDescent="0.25">
      <c r="A3" s="57" t="s">
        <v>9</v>
      </c>
      <c r="B3" s="56" t="s">
        <v>0</v>
      </c>
      <c r="C3" s="56" t="s">
        <v>1</v>
      </c>
      <c r="D3" s="56" t="s">
        <v>2</v>
      </c>
      <c r="E3" s="56" t="s">
        <v>3</v>
      </c>
      <c r="F3" s="56" t="s">
        <v>4</v>
      </c>
      <c r="G3" s="56" t="s">
        <v>5</v>
      </c>
      <c r="H3" s="56" t="s">
        <v>57</v>
      </c>
      <c r="I3" s="56"/>
      <c r="J3" s="56"/>
      <c r="K3" s="56" t="s">
        <v>55</v>
      </c>
      <c r="L3" s="56" t="s">
        <v>56</v>
      </c>
    </row>
    <row r="4" spans="1:12" ht="15.75" customHeight="1" x14ac:dyDescent="0.25">
      <c r="A4" s="57"/>
      <c r="B4" s="56"/>
      <c r="C4" s="56"/>
      <c r="D4" s="56"/>
      <c r="E4" s="56"/>
      <c r="F4" s="56"/>
      <c r="G4" s="56"/>
      <c r="H4" s="11" t="s">
        <v>58</v>
      </c>
      <c r="I4" s="11" t="s">
        <v>60</v>
      </c>
      <c r="J4" s="11" t="s">
        <v>59</v>
      </c>
      <c r="K4" s="56"/>
      <c r="L4" s="56"/>
    </row>
    <row r="5" spans="1:12" ht="15.75" x14ac:dyDescent="0.25">
      <c r="A5" s="7" t="str">
        <f>'1'!A5</f>
        <v xml:space="preserve">Bar caddy condimentero 6 en 1 </v>
      </c>
      <c r="B5" s="10">
        <f>'29'!G5+'29'!L5</f>
        <v>0</v>
      </c>
      <c r="C5" s="9"/>
      <c r="D5" s="10">
        <f>B5+C5</f>
        <v>0</v>
      </c>
      <c r="E5" s="9"/>
      <c r="F5" s="6"/>
      <c r="G5" s="10">
        <f>D5-E5</f>
        <v>0</v>
      </c>
      <c r="H5" s="9"/>
      <c r="I5" s="9"/>
      <c r="J5" s="9"/>
      <c r="K5" s="10">
        <f>SUM(H5:J5)</f>
        <v>0</v>
      </c>
      <c r="L5" s="10">
        <f t="shared" ref="L5:L51" si="0">K5-G5</f>
        <v>0</v>
      </c>
    </row>
    <row r="6" spans="1:12" ht="15.75" x14ac:dyDescent="0.25">
      <c r="A6" s="7" t="str">
        <f>'1'!A6</f>
        <v>Botella/jugos con vertedor 1 lts</v>
      </c>
      <c r="B6" s="10">
        <f>'29'!G6+'29'!L6</f>
        <v>0</v>
      </c>
      <c r="C6" s="9"/>
      <c r="D6" s="10">
        <f t="shared" ref="D6:D51" si="1">B6+C6</f>
        <v>0</v>
      </c>
      <c r="E6" s="9"/>
      <c r="F6" s="6"/>
      <c r="G6" s="10">
        <f t="shared" ref="G6:G51" si="2">D6-E6</f>
        <v>0</v>
      </c>
      <c r="H6" s="9"/>
      <c r="I6" s="9"/>
      <c r="J6" s="9"/>
      <c r="K6" s="10">
        <f t="shared" ref="K6:K51" si="3">SUM(H6:J6)</f>
        <v>0</v>
      </c>
      <c r="L6" s="10">
        <f t="shared" si="0"/>
        <v>0</v>
      </c>
    </row>
    <row r="7" spans="1:12" ht="15.75" x14ac:dyDescent="0.25">
      <c r="A7" s="7" t="str">
        <f>'1'!A7</f>
        <v>Cepillo lavavasos triple</v>
      </c>
      <c r="B7" s="10">
        <f>'29'!G7+'29'!L7</f>
        <v>0</v>
      </c>
      <c r="C7" s="9"/>
      <c r="D7" s="10">
        <f t="shared" si="1"/>
        <v>0</v>
      </c>
      <c r="E7" s="9"/>
      <c r="F7" s="6"/>
      <c r="G7" s="10">
        <f t="shared" si="2"/>
        <v>0</v>
      </c>
      <c r="H7" s="9"/>
      <c r="I7" s="9"/>
      <c r="J7" s="9"/>
      <c r="K7" s="10">
        <f t="shared" si="3"/>
        <v>0</v>
      </c>
      <c r="L7" s="10">
        <f t="shared" si="0"/>
        <v>0</v>
      </c>
    </row>
    <row r="8" spans="1:12" ht="15.75" x14ac:dyDescent="0.25">
      <c r="A8" s="7" t="str">
        <f>'1'!A8</f>
        <v>Cocktelera grande 3 pzas 30 oz a. Inox</v>
      </c>
      <c r="B8" s="10">
        <f>'29'!G8+'29'!L8</f>
        <v>0</v>
      </c>
      <c r="C8" s="9"/>
      <c r="D8" s="10">
        <f t="shared" si="1"/>
        <v>0</v>
      </c>
      <c r="E8" s="9"/>
      <c r="F8" s="6"/>
      <c r="G8" s="10">
        <f t="shared" si="2"/>
        <v>0</v>
      </c>
      <c r="H8" s="9"/>
      <c r="I8" s="9"/>
      <c r="J8" s="9"/>
      <c r="K8" s="10">
        <f t="shared" si="3"/>
        <v>0</v>
      </c>
      <c r="L8" s="10">
        <f t="shared" si="0"/>
        <v>0</v>
      </c>
    </row>
    <row r="9" spans="1:12" ht="15.75" x14ac:dyDescent="0.25">
      <c r="A9" s="7" t="str">
        <f>'1'!A9</f>
        <v xml:space="preserve">Copa 2020 vino generoso mty 74 ml </v>
      </c>
      <c r="B9" s="10">
        <f>'29'!G9+'29'!L9</f>
        <v>0</v>
      </c>
      <c r="C9" s="9"/>
      <c r="D9" s="10">
        <f t="shared" si="1"/>
        <v>0</v>
      </c>
      <c r="E9" s="9"/>
      <c r="F9" s="6"/>
      <c r="G9" s="10">
        <f t="shared" si="2"/>
        <v>0</v>
      </c>
      <c r="H9" s="9"/>
      <c r="I9" s="9"/>
      <c r="J9" s="9"/>
      <c r="K9" s="10">
        <f t="shared" si="3"/>
        <v>0</v>
      </c>
      <c r="L9" s="10">
        <f t="shared" si="0"/>
        <v>0</v>
      </c>
    </row>
    <row r="10" spans="1:12" ht="15.75" x14ac:dyDescent="0.25">
      <c r="A10" s="7" t="str">
        <f>'1'!A10</f>
        <v>Copa 2025 agua mty 285 ml 9.5 oz</v>
      </c>
      <c r="B10" s="10">
        <f>'29'!G10+'29'!L10</f>
        <v>0</v>
      </c>
      <c r="C10" s="9"/>
      <c r="D10" s="10">
        <f t="shared" si="1"/>
        <v>0</v>
      </c>
      <c r="E10" s="9"/>
      <c r="F10" s="6"/>
      <c r="G10" s="10">
        <f t="shared" si="2"/>
        <v>0</v>
      </c>
      <c r="H10" s="9"/>
      <c r="I10" s="9"/>
      <c r="J10" s="9"/>
      <c r="K10" s="10">
        <f t="shared" si="3"/>
        <v>0</v>
      </c>
      <c r="L10" s="10">
        <f t="shared" si="0"/>
        <v>0</v>
      </c>
    </row>
    <row r="11" spans="1:12" ht="15.75" x14ac:dyDescent="0.25">
      <c r="A11" s="7" t="str">
        <f>'1'!A11</f>
        <v>Copa 22760 cocktail martini 5 oz excalibur</v>
      </c>
      <c r="B11" s="10">
        <f>'29'!G11+'29'!L11</f>
        <v>0</v>
      </c>
      <c r="C11" s="9"/>
      <c r="D11" s="10">
        <f t="shared" si="1"/>
        <v>0</v>
      </c>
      <c r="E11" s="9"/>
      <c r="F11" s="6"/>
      <c r="G11" s="10">
        <f t="shared" si="2"/>
        <v>0</v>
      </c>
      <c r="H11" s="9"/>
      <c r="I11" s="9"/>
      <c r="J11" s="9"/>
      <c r="K11" s="10">
        <f t="shared" si="3"/>
        <v>0</v>
      </c>
      <c r="L11" s="10">
        <f t="shared" si="0"/>
        <v>0</v>
      </c>
    </row>
    <row r="12" spans="1:12" ht="15.75" x14ac:dyDescent="0.25">
      <c r="A12" s="7" t="str">
        <f>'1'!A12</f>
        <v xml:space="preserve">Copa 23876 brandy 50 cl 17 oz. Vaporera </v>
      </c>
      <c r="B12" s="10">
        <f>'29'!G12+'29'!L12</f>
        <v>0</v>
      </c>
      <c r="C12" s="9"/>
      <c r="D12" s="10">
        <f t="shared" si="1"/>
        <v>0</v>
      </c>
      <c r="E12" s="9"/>
      <c r="F12" s="6"/>
      <c r="G12" s="10">
        <f t="shared" si="2"/>
        <v>0</v>
      </c>
      <c r="H12" s="9"/>
      <c r="I12" s="9"/>
      <c r="J12" s="9"/>
      <c r="K12" s="10">
        <f t="shared" si="3"/>
        <v>0</v>
      </c>
      <c r="L12" s="10">
        <f t="shared" si="0"/>
        <v>0</v>
      </c>
    </row>
    <row r="13" spans="1:12" ht="15.75" x14ac:dyDescent="0.25">
      <c r="A13" s="7" t="str">
        <f>'1'!A13</f>
        <v>Copa 2438 brandy mty 130 ml 4.5 oz</v>
      </c>
      <c r="B13" s="10">
        <f>'29'!G13+'29'!L13</f>
        <v>0</v>
      </c>
      <c r="C13" s="9"/>
      <c r="D13" s="10">
        <f t="shared" si="1"/>
        <v>0</v>
      </c>
      <c r="E13" s="9"/>
      <c r="F13" s="6"/>
      <c r="G13" s="10">
        <f t="shared" si="2"/>
        <v>0</v>
      </c>
      <c r="H13" s="9"/>
      <c r="I13" s="9"/>
      <c r="J13" s="9"/>
      <c r="K13" s="10">
        <f t="shared" si="3"/>
        <v>0</v>
      </c>
      <c r="L13" s="10">
        <f t="shared" si="0"/>
        <v>0</v>
      </c>
    </row>
    <row r="14" spans="1:12" ht="15.75" x14ac:dyDescent="0.25">
      <c r="A14" s="7" t="str">
        <f>'1'!A14</f>
        <v>Copa cerveza dortmund 13 oz.</v>
      </c>
      <c r="B14" s="10">
        <f>'29'!G14+'29'!L14</f>
        <v>0</v>
      </c>
      <c r="C14" s="9"/>
      <c r="D14" s="10">
        <f t="shared" si="1"/>
        <v>0</v>
      </c>
      <c r="E14" s="9"/>
      <c r="F14" s="6"/>
      <c r="G14" s="10">
        <f t="shared" si="2"/>
        <v>0</v>
      </c>
      <c r="H14" s="9"/>
      <c r="I14" s="9"/>
      <c r="J14" s="9"/>
      <c r="K14" s="10">
        <f t="shared" si="3"/>
        <v>0</v>
      </c>
      <c r="L14" s="10">
        <f t="shared" si="0"/>
        <v>0</v>
      </c>
    </row>
    <row r="15" spans="1:12" ht="15.75" x14ac:dyDescent="0.25">
      <c r="A15" s="7" t="str">
        <f>'1'!A15</f>
        <v>Copa cogñac degustacion 5 oz</v>
      </c>
      <c r="B15" s="10">
        <f>'29'!G15+'29'!L15</f>
        <v>0</v>
      </c>
      <c r="C15" s="9"/>
      <c r="D15" s="10">
        <f t="shared" si="1"/>
        <v>0</v>
      </c>
      <c r="E15" s="9"/>
      <c r="F15" s="6"/>
      <c r="G15" s="10">
        <f t="shared" si="2"/>
        <v>0</v>
      </c>
      <c r="H15" s="9"/>
      <c r="I15" s="9"/>
      <c r="J15" s="9"/>
      <c r="K15" s="10">
        <f t="shared" si="3"/>
        <v>0</v>
      </c>
      <c r="L15" s="10">
        <f t="shared" si="0"/>
        <v>0</v>
      </c>
    </row>
    <row r="16" spans="1:12" ht="15.75" x14ac:dyDescent="0.25">
      <c r="A16" s="7" t="str">
        <f>'1'!A16</f>
        <v>Copa margarita 12 oz.  Excalibur</v>
      </c>
      <c r="B16" s="10">
        <f>'29'!G16+'29'!L16</f>
        <v>0</v>
      </c>
      <c r="C16" s="9"/>
      <c r="D16" s="10">
        <f t="shared" si="1"/>
        <v>0</v>
      </c>
      <c r="E16" s="9"/>
      <c r="F16" s="6"/>
      <c r="G16" s="10">
        <f t="shared" si="2"/>
        <v>0</v>
      </c>
      <c r="H16" s="9"/>
      <c r="I16" s="9"/>
      <c r="J16" s="9"/>
      <c r="K16" s="10">
        <f t="shared" si="3"/>
        <v>0</v>
      </c>
      <c r="L16" s="10">
        <f t="shared" si="0"/>
        <v>0</v>
      </c>
    </row>
    <row r="17" spans="1:12" ht="15.75" x14ac:dyDescent="0.25">
      <c r="A17" s="7" t="str">
        <f>'1'!A17</f>
        <v>Copa vino blanco savoie  5 oz.</v>
      </c>
      <c r="B17" s="10">
        <f>'29'!G17+'29'!L17</f>
        <v>0</v>
      </c>
      <c r="C17" s="9"/>
      <c r="D17" s="10">
        <f t="shared" si="1"/>
        <v>0</v>
      </c>
      <c r="E17" s="9"/>
      <c r="F17" s="6"/>
      <c r="G17" s="10">
        <f t="shared" si="2"/>
        <v>0</v>
      </c>
      <c r="H17" s="9"/>
      <c r="I17" s="9"/>
      <c r="J17" s="9"/>
      <c r="K17" s="10">
        <f t="shared" si="3"/>
        <v>0</v>
      </c>
      <c r="L17" s="10">
        <f t="shared" si="0"/>
        <v>0</v>
      </c>
    </row>
    <row r="18" spans="1:12" ht="15.75" x14ac:dyDescent="0.25">
      <c r="A18" s="7" t="str">
        <f>'1'!A18</f>
        <v>Copa vino tinto savoie 8 oz.</v>
      </c>
      <c r="B18" s="10">
        <f>'29'!G18+'29'!L18</f>
        <v>0</v>
      </c>
      <c r="C18" s="9"/>
      <c r="D18" s="10">
        <f t="shared" si="1"/>
        <v>0</v>
      </c>
      <c r="E18" s="9"/>
      <c r="F18" s="6"/>
      <c r="G18" s="10">
        <f t="shared" si="2"/>
        <v>0</v>
      </c>
      <c r="H18" s="9"/>
      <c r="I18" s="9"/>
      <c r="J18" s="9"/>
      <c r="K18" s="10">
        <f t="shared" si="3"/>
        <v>0</v>
      </c>
      <c r="L18" s="10">
        <f t="shared" si="0"/>
        <v>0</v>
      </c>
    </row>
    <row r="19" spans="1:12" ht="15.75" x14ac:dyDescent="0.25">
      <c r="A19" s="7" t="str">
        <f>'1'!A19</f>
        <v>Cuchara para cantina a inox</v>
      </c>
      <c r="B19" s="10">
        <f>'29'!G19+'29'!L19</f>
        <v>0</v>
      </c>
      <c r="C19" s="9"/>
      <c r="D19" s="10">
        <f t="shared" si="1"/>
        <v>0</v>
      </c>
      <c r="E19" s="9"/>
      <c r="F19" s="6"/>
      <c r="G19" s="10">
        <f t="shared" si="2"/>
        <v>0</v>
      </c>
      <c r="H19" s="9"/>
      <c r="I19" s="9"/>
      <c r="J19" s="9"/>
      <c r="K19" s="10">
        <f t="shared" si="3"/>
        <v>0</v>
      </c>
      <c r="L19" s="10">
        <f t="shared" si="0"/>
        <v>0</v>
      </c>
    </row>
    <row r="20" spans="1:12" ht="15.75" x14ac:dyDescent="0.25">
      <c r="A20" s="7" t="str">
        <f>'1'!A20</f>
        <v>Cucharon para hielo 24.1 cms a inox</v>
      </c>
      <c r="B20" s="10">
        <f>'29'!G20+'29'!L20</f>
        <v>0</v>
      </c>
      <c r="C20" s="9"/>
      <c r="D20" s="10">
        <f t="shared" si="1"/>
        <v>0</v>
      </c>
      <c r="E20" s="9"/>
      <c r="F20" s="6"/>
      <c r="G20" s="10">
        <f t="shared" si="2"/>
        <v>0</v>
      </c>
      <c r="H20" s="9"/>
      <c r="I20" s="9"/>
      <c r="J20" s="9"/>
      <c r="K20" s="10">
        <f t="shared" si="3"/>
        <v>0</v>
      </c>
      <c r="L20" s="10">
        <f t="shared" si="0"/>
        <v>0</v>
      </c>
    </row>
    <row r="21" spans="1:12" ht="15.75" x14ac:dyDescent="0.25">
      <c r="A21" s="7" t="str">
        <f>'1'!A21</f>
        <v xml:space="preserve">Cuchillo chef 8" </v>
      </c>
      <c r="B21" s="10">
        <f>'29'!G21+'29'!L21</f>
        <v>0</v>
      </c>
      <c r="C21" s="9"/>
      <c r="D21" s="10">
        <f t="shared" si="1"/>
        <v>0</v>
      </c>
      <c r="E21" s="9"/>
      <c r="F21" s="6"/>
      <c r="G21" s="10">
        <f t="shared" si="2"/>
        <v>0</v>
      </c>
      <c r="H21" s="9"/>
      <c r="I21" s="9"/>
      <c r="J21" s="9"/>
      <c r="K21" s="10">
        <f t="shared" si="3"/>
        <v>0</v>
      </c>
      <c r="L21" s="10">
        <f t="shared" si="0"/>
        <v>0</v>
      </c>
    </row>
    <row r="22" spans="1:12" ht="15.75" x14ac:dyDescent="0.25">
      <c r="A22" s="7" t="str">
        <f>'1'!A22</f>
        <v>Cuchillo mondador 4"</v>
      </c>
      <c r="B22" s="10">
        <f>'29'!G22+'29'!L22</f>
        <v>0</v>
      </c>
      <c r="C22" s="9"/>
      <c r="D22" s="10">
        <f t="shared" si="1"/>
        <v>0</v>
      </c>
      <c r="E22" s="9"/>
      <c r="F22" s="6"/>
      <c r="G22" s="10">
        <f t="shared" si="2"/>
        <v>0</v>
      </c>
      <c r="H22" s="9"/>
      <c r="I22" s="9"/>
      <c r="J22" s="9"/>
      <c r="K22" s="10">
        <f t="shared" si="3"/>
        <v>0</v>
      </c>
      <c r="L22" s="10">
        <f t="shared" si="0"/>
        <v>0</v>
      </c>
    </row>
    <row r="23" spans="1:12" ht="15.75" x14ac:dyDescent="0.25">
      <c r="A23" s="7" t="str">
        <f>'1'!A23</f>
        <v>Charola antiderrapante 44x59 cms.</v>
      </c>
      <c r="B23" s="10">
        <f>'29'!G23+'29'!L23</f>
        <v>0</v>
      </c>
      <c r="C23" s="9"/>
      <c r="D23" s="10">
        <f t="shared" si="1"/>
        <v>0</v>
      </c>
      <c r="E23" s="9"/>
      <c r="F23" s="6"/>
      <c r="G23" s="10">
        <f t="shared" si="2"/>
        <v>0</v>
      </c>
      <c r="H23" s="9"/>
      <c r="I23" s="9"/>
      <c r="J23" s="9"/>
      <c r="K23" s="10">
        <f t="shared" si="3"/>
        <v>0</v>
      </c>
      <c r="L23" s="10">
        <f t="shared" si="0"/>
        <v>0</v>
      </c>
    </row>
    <row r="24" spans="1:12" ht="15.75" x14ac:dyDescent="0.25">
      <c r="A24" s="7" t="str">
        <f>'1'!A24</f>
        <v>Charola redonda antiderrapante 40 cms</v>
      </c>
      <c r="B24" s="10">
        <f>'29'!G24+'29'!L24</f>
        <v>0</v>
      </c>
      <c r="C24" s="9"/>
      <c r="D24" s="10">
        <f t="shared" si="1"/>
        <v>0</v>
      </c>
      <c r="E24" s="9"/>
      <c r="F24" s="6"/>
      <c r="G24" s="10">
        <f t="shared" si="2"/>
        <v>0</v>
      </c>
      <c r="H24" s="9"/>
      <c r="I24" s="9"/>
      <c r="J24" s="9"/>
      <c r="K24" s="10">
        <f t="shared" si="3"/>
        <v>0</v>
      </c>
      <c r="L24" s="10">
        <f t="shared" si="0"/>
        <v>0</v>
      </c>
    </row>
    <row r="25" spans="1:12" ht="15.75" x14ac:dyDescent="0.25">
      <c r="A25" s="7" t="str">
        <f>'1'!A25</f>
        <v>Dispensador plastico transparente de 12 oz..</v>
      </c>
      <c r="B25" s="10">
        <f>'29'!G25+'29'!L25</f>
        <v>0</v>
      </c>
      <c r="C25" s="9"/>
      <c r="D25" s="10">
        <f t="shared" si="1"/>
        <v>0</v>
      </c>
      <c r="E25" s="9"/>
      <c r="F25" s="6"/>
      <c r="G25" s="10">
        <f t="shared" si="2"/>
        <v>0</v>
      </c>
      <c r="H25" s="9"/>
      <c r="I25" s="9"/>
      <c r="J25" s="9"/>
      <c r="K25" s="10">
        <f t="shared" si="3"/>
        <v>0</v>
      </c>
      <c r="L25" s="10">
        <f t="shared" si="0"/>
        <v>0</v>
      </c>
    </row>
    <row r="26" spans="1:12" ht="15.75" x14ac:dyDescent="0.25">
      <c r="A26" s="7" t="str">
        <f>'1'!A26</f>
        <v>Drenador de plastico para bar</v>
      </c>
      <c r="B26" s="10">
        <f>'29'!G26+'29'!L26</f>
        <v>0</v>
      </c>
      <c r="C26" s="9"/>
      <c r="D26" s="10">
        <f t="shared" si="1"/>
        <v>0</v>
      </c>
      <c r="E26" s="9"/>
      <c r="F26" s="6"/>
      <c r="G26" s="10">
        <f t="shared" si="2"/>
        <v>0</v>
      </c>
      <c r="H26" s="9"/>
      <c r="I26" s="9"/>
      <c r="J26" s="9"/>
      <c r="K26" s="10">
        <f t="shared" si="3"/>
        <v>0</v>
      </c>
      <c r="L26" s="10">
        <f t="shared" si="0"/>
        <v>0</v>
      </c>
    </row>
    <row r="27" spans="1:12" ht="15.75" x14ac:dyDescent="0.25">
      <c r="A27" s="7" t="str">
        <f>'1'!A27</f>
        <v>Escarchador para margaritas</v>
      </c>
      <c r="B27" s="10">
        <f>'29'!G27+'29'!L27</f>
        <v>0</v>
      </c>
      <c r="C27" s="9"/>
      <c r="D27" s="10">
        <f t="shared" si="1"/>
        <v>0</v>
      </c>
      <c r="E27" s="9"/>
      <c r="F27" s="6"/>
      <c r="G27" s="10">
        <f t="shared" si="2"/>
        <v>0</v>
      </c>
      <c r="H27" s="9"/>
      <c r="I27" s="9"/>
      <c r="J27" s="9"/>
      <c r="K27" s="10">
        <f t="shared" si="3"/>
        <v>0</v>
      </c>
      <c r="L27" s="10">
        <f t="shared" si="0"/>
        <v>0</v>
      </c>
    </row>
    <row r="28" spans="1:12" ht="15.75" x14ac:dyDescent="0.25">
      <c r="A28" s="7" t="str">
        <f>'1'!A28</f>
        <v>Esponja para escarchador</v>
      </c>
      <c r="B28" s="10">
        <f>'29'!G28+'29'!L28</f>
        <v>0</v>
      </c>
      <c r="C28" s="9"/>
      <c r="D28" s="10">
        <f t="shared" si="1"/>
        <v>0</v>
      </c>
      <c r="E28" s="9"/>
      <c r="F28" s="6"/>
      <c r="G28" s="10">
        <f t="shared" si="2"/>
        <v>0</v>
      </c>
      <c r="H28" s="9"/>
      <c r="I28" s="9"/>
      <c r="J28" s="9"/>
      <c r="K28" s="10">
        <f t="shared" si="3"/>
        <v>0</v>
      </c>
      <c r="L28" s="10">
        <f t="shared" si="0"/>
        <v>0</v>
      </c>
    </row>
    <row r="29" spans="1:12" ht="15.75" x14ac:dyDescent="0.25">
      <c r="A29" s="7" t="str">
        <f>'1'!A29</f>
        <v>Exprimidor naranjas mediano</v>
      </c>
      <c r="B29" s="10">
        <f>'29'!G29+'29'!L29</f>
        <v>0</v>
      </c>
      <c r="C29" s="9"/>
      <c r="D29" s="10">
        <f t="shared" si="1"/>
        <v>0</v>
      </c>
      <c r="E29" s="9"/>
      <c r="F29" s="6"/>
      <c r="G29" s="10">
        <f t="shared" si="2"/>
        <v>0</v>
      </c>
      <c r="H29" s="9"/>
      <c r="I29" s="9"/>
      <c r="J29" s="9"/>
      <c r="K29" s="10">
        <f t="shared" si="3"/>
        <v>0</v>
      </c>
      <c r="L29" s="10">
        <f t="shared" si="0"/>
        <v>0</v>
      </c>
    </row>
    <row r="30" spans="1:12" ht="15.75" x14ac:dyDescent="0.25">
      <c r="A30" s="7" t="str">
        <f>'1'!A30</f>
        <v>Jarra 3807 vallarta 2.25 lts 76 oz</v>
      </c>
      <c r="B30" s="10">
        <f>'29'!G30+'29'!L30</f>
        <v>0</v>
      </c>
      <c r="C30" s="9"/>
      <c r="D30" s="10">
        <f t="shared" si="1"/>
        <v>0</v>
      </c>
      <c r="E30" s="9"/>
      <c r="F30" s="6"/>
      <c r="G30" s="10">
        <f t="shared" si="2"/>
        <v>0</v>
      </c>
      <c r="H30" s="9"/>
      <c r="I30" s="9"/>
      <c r="J30" s="9"/>
      <c r="K30" s="10">
        <f t="shared" si="3"/>
        <v>0</v>
      </c>
      <c r="L30" s="10">
        <f t="shared" si="0"/>
        <v>0</v>
      </c>
    </row>
    <row r="31" spans="1:12" ht="15.75" x14ac:dyDescent="0.25">
      <c r="A31" s="7" t="str">
        <f>'1'!A31</f>
        <v>Jarra 3808 orinoco 1.15 lts 39 oz</v>
      </c>
      <c r="B31" s="10">
        <f>'29'!G31+'29'!L31</f>
        <v>0</v>
      </c>
      <c r="C31" s="9"/>
      <c r="D31" s="10">
        <f t="shared" si="1"/>
        <v>0</v>
      </c>
      <c r="E31" s="9"/>
      <c r="F31" s="6"/>
      <c r="G31" s="10">
        <f t="shared" si="2"/>
        <v>0</v>
      </c>
      <c r="H31" s="9"/>
      <c r="I31" s="9"/>
      <c r="J31" s="9"/>
      <c r="K31" s="10">
        <f t="shared" si="3"/>
        <v>0</v>
      </c>
      <c r="L31" s="10">
        <f t="shared" si="0"/>
        <v>0</v>
      </c>
    </row>
    <row r="32" spans="1:12" ht="15.75" x14ac:dyDescent="0.25">
      <c r="A32" s="7" t="str">
        <f>'1'!A32</f>
        <v>Jigger 1x2 Oz  A. Inox</v>
      </c>
      <c r="B32" s="10">
        <f>'29'!G32+'29'!L32</f>
        <v>0</v>
      </c>
      <c r="C32" s="9"/>
      <c r="D32" s="10">
        <f t="shared" si="1"/>
        <v>0</v>
      </c>
      <c r="E32" s="9"/>
      <c r="F32" s="6"/>
      <c r="G32" s="10">
        <f t="shared" si="2"/>
        <v>0</v>
      </c>
      <c r="H32" s="9"/>
      <c r="I32" s="9"/>
      <c r="J32" s="9"/>
      <c r="K32" s="10">
        <f t="shared" si="3"/>
        <v>0</v>
      </c>
      <c r="L32" s="10">
        <f t="shared" si="0"/>
        <v>0</v>
      </c>
    </row>
    <row r="33" spans="1:12" ht="15.75" x14ac:dyDescent="0.25">
      <c r="A33" s="7" t="str">
        <f>'1'!A33</f>
        <v>Organizador servilletas y popotes</v>
      </c>
      <c r="B33" s="10">
        <f>'29'!G33+'29'!L33</f>
        <v>0</v>
      </c>
      <c r="C33" s="9"/>
      <c r="D33" s="10">
        <f t="shared" si="1"/>
        <v>0</v>
      </c>
      <c r="E33" s="9"/>
      <c r="F33" s="6"/>
      <c r="G33" s="10">
        <f t="shared" si="2"/>
        <v>0</v>
      </c>
      <c r="H33" s="9"/>
      <c r="I33" s="9"/>
      <c r="J33" s="9"/>
      <c r="K33" s="10">
        <f t="shared" si="3"/>
        <v>0</v>
      </c>
      <c r="L33" s="10">
        <f t="shared" si="0"/>
        <v>0</v>
      </c>
    </row>
    <row r="34" spans="1:12" ht="15.75" x14ac:dyDescent="0.25">
      <c r="A34" s="7" t="str">
        <f>'1'!A34</f>
        <v>Picahielo 6 puntas</v>
      </c>
      <c r="B34" s="10">
        <f>'29'!G34+'29'!L34</f>
        <v>0</v>
      </c>
      <c r="C34" s="9"/>
      <c r="D34" s="10">
        <f t="shared" si="1"/>
        <v>0</v>
      </c>
      <c r="E34" s="9"/>
      <c r="F34" s="6"/>
      <c r="G34" s="10">
        <f t="shared" si="2"/>
        <v>0</v>
      </c>
      <c r="H34" s="9"/>
      <c r="I34" s="9"/>
      <c r="J34" s="9"/>
      <c r="K34" s="10">
        <f t="shared" si="3"/>
        <v>0</v>
      </c>
      <c r="L34" s="10">
        <f t="shared" si="0"/>
        <v>0</v>
      </c>
    </row>
    <row r="35" spans="1:12" ht="15.75" x14ac:dyDescent="0.25">
      <c r="A35" s="7" t="str">
        <f>'1'!A35</f>
        <v>Rollo malla/bar table</v>
      </c>
      <c r="B35" s="10">
        <f>'29'!G35+'29'!L35</f>
        <v>0</v>
      </c>
      <c r="C35" s="9"/>
      <c r="D35" s="10">
        <f t="shared" si="1"/>
        <v>0</v>
      </c>
      <c r="E35" s="9"/>
      <c r="F35" s="6"/>
      <c r="G35" s="10">
        <f t="shared" si="2"/>
        <v>0</v>
      </c>
      <c r="H35" s="9"/>
      <c r="I35" s="9"/>
      <c r="J35" s="9"/>
      <c r="K35" s="10">
        <f t="shared" si="3"/>
        <v>0</v>
      </c>
      <c r="L35" s="10">
        <f t="shared" si="0"/>
        <v>0</v>
      </c>
    </row>
    <row r="36" spans="1:12" ht="15.75" x14ac:dyDescent="0.25">
      <c r="A36" s="7" t="str">
        <f>'1'!A36</f>
        <v>Sacacorchos 2 manos</v>
      </c>
      <c r="B36" s="10">
        <f>'29'!G36+'29'!L36</f>
        <v>0</v>
      </c>
      <c r="C36" s="9"/>
      <c r="D36" s="10">
        <f t="shared" si="1"/>
        <v>0</v>
      </c>
      <c r="E36" s="9"/>
      <c r="F36" s="6"/>
      <c r="G36" s="10">
        <f t="shared" si="2"/>
        <v>0</v>
      </c>
      <c r="H36" s="9"/>
      <c r="I36" s="9"/>
      <c r="J36" s="9"/>
      <c r="K36" s="10">
        <f t="shared" si="3"/>
        <v>0</v>
      </c>
      <c r="L36" s="10">
        <f t="shared" si="0"/>
        <v>0</v>
      </c>
    </row>
    <row r="37" spans="1:12" ht="15.75" x14ac:dyDescent="0.25">
      <c r="A37" s="7" t="str">
        <f>'1'!A37</f>
        <v>Tabla picar de plástico 1x30x50 Blanco</v>
      </c>
      <c r="B37" s="10">
        <f>'29'!G37+'29'!L37</f>
        <v>0</v>
      </c>
      <c r="C37" s="9"/>
      <c r="D37" s="10">
        <f t="shared" si="1"/>
        <v>0</v>
      </c>
      <c r="E37" s="9"/>
      <c r="F37" s="6"/>
      <c r="G37" s="10">
        <f t="shared" si="2"/>
        <v>0</v>
      </c>
      <c r="H37" s="9"/>
      <c r="I37" s="9"/>
      <c r="J37" s="9"/>
      <c r="K37" s="10">
        <f t="shared" si="3"/>
        <v>0</v>
      </c>
      <c r="L37" s="10">
        <f t="shared" si="0"/>
        <v>0</v>
      </c>
    </row>
    <row r="38" spans="1:12" ht="15.75" x14ac:dyDescent="0.25">
      <c r="A38" s="7" t="str">
        <f>'1'!A38</f>
        <v>Tarro 5689 cervecero morgan 450 ml 15 oz.</v>
      </c>
      <c r="B38" s="10">
        <f>'29'!G38+'29'!L38</f>
        <v>0</v>
      </c>
      <c r="C38" s="9"/>
      <c r="D38" s="10">
        <f t="shared" si="1"/>
        <v>0</v>
      </c>
      <c r="E38" s="9"/>
      <c r="F38" s="6"/>
      <c r="G38" s="10">
        <f t="shared" si="2"/>
        <v>0</v>
      </c>
      <c r="H38" s="9"/>
      <c r="I38" s="9"/>
      <c r="J38" s="9"/>
      <c r="K38" s="10">
        <f t="shared" si="3"/>
        <v>0</v>
      </c>
      <c r="L38" s="10">
        <f t="shared" si="0"/>
        <v>0</v>
      </c>
    </row>
    <row r="39" spans="1:12" ht="15.75" x14ac:dyDescent="0.25">
      <c r="A39" s="7" t="str">
        <f>'1'!A39</f>
        <v>Tijera portacharola cromada</v>
      </c>
      <c r="B39" s="10">
        <f>'29'!G39+'29'!L39</f>
        <v>0</v>
      </c>
      <c r="C39" s="9"/>
      <c r="D39" s="10">
        <f t="shared" si="1"/>
        <v>0</v>
      </c>
      <c r="E39" s="9"/>
      <c r="F39" s="6"/>
      <c r="G39" s="10">
        <f t="shared" si="2"/>
        <v>0</v>
      </c>
      <c r="H39" s="9"/>
      <c r="I39" s="9"/>
      <c r="J39" s="9"/>
      <c r="K39" s="10">
        <f t="shared" si="3"/>
        <v>0</v>
      </c>
      <c r="L39" s="10">
        <f t="shared" si="0"/>
        <v>0</v>
      </c>
    </row>
    <row r="40" spans="1:12" ht="15.75" x14ac:dyDescent="0.25">
      <c r="A40" s="7" t="str">
        <f>'1'!A40</f>
        <v>Vaso 0972 tequilero 44 ml 1.5 oz</v>
      </c>
      <c r="B40" s="10">
        <f>'29'!G40+'29'!L40</f>
        <v>0</v>
      </c>
      <c r="C40" s="9"/>
      <c r="D40" s="10">
        <f t="shared" si="1"/>
        <v>0</v>
      </c>
      <c r="E40" s="9"/>
      <c r="F40" s="6"/>
      <c r="G40" s="10">
        <f t="shared" si="2"/>
        <v>0</v>
      </c>
      <c r="H40" s="9"/>
      <c r="I40" s="9"/>
      <c r="J40" s="9"/>
      <c r="K40" s="10">
        <f t="shared" si="3"/>
        <v>0</v>
      </c>
      <c r="L40" s="10">
        <f t="shared" si="0"/>
        <v>0</v>
      </c>
    </row>
    <row r="41" spans="1:12" ht="15.75" x14ac:dyDescent="0.25">
      <c r="A41" s="7" t="str">
        <f>'1'!A41</f>
        <v>Vaso 40367 cheiser 5.25 oz. Islande (97 9577a) 5.75</v>
      </c>
      <c r="B41" s="10">
        <f>'29'!G41+'29'!L41</f>
        <v>0</v>
      </c>
      <c r="C41" s="9"/>
      <c r="D41" s="10">
        <f t="shared" si="1"/>
        <v>0</v>
      </c>
      <c r="E41" s="9"/>
      <c r="F41" s="6"/>
      <c r="G41" s="10">
        <f t="shared" si="2"/>
        <v>0</v>
      </c>
      <c r="H41" s="9"/>
      <c r="I41" s="9"/>
      <c r="J41" s="9"/>
      <c r="K41" s="10">
        <f t="shared" si="3"/>
        <v>0</v>
      </c>
      <c r="L41" s="10">
        <f t="shared" si="0"/>
        <v>0</v>
      </c>
    </row>
    <row r="42" spans="1:12" ht="15.75" x14ac:dyDescent="0.25">
      <c r="A42" s="7" t="str">
        <f>'1'!A42</f>
        <v>Vaso 50774 old fashion 6 oz. Princesa</v>
      </c>
      <c r="B42" s="10">
        <f>'29'!G42+'29'!L42</f>
        <v>0</v>
      </c>
      <c r="C42" s="9"/>
      <c r="D42" s="10">
        <f t="shared" si="1"/>
        <v>0</v>
      </c>
      <c r="E42" s="9"/>
      <c r="F42" s="6"/>
      <c r="G42" s="10">
        <f t="shared" si="2"/>
        <v>0</v>
      </c>
      <c r="H42" s="9"/>
      <c r="I42" s="9"/>
      <c r="J42" s="9"/>
      <c r="K42" s="10">
        <f t="shared" si="3"/>
        <v>0</v>
      </c>
      <c r="L42" s="10">
        <f t="shared" si="0"/>
        <v>0</v>
      </c>
    </row>
    <row r="43" spans="1:12" ht="15.75" x14ac:dyDescent="0.25">
      <c r="A43" s="7" t="str">
        <f>'1'!A43</f>
        <v>Vaso 6404 h.b.f.g 350 ml. 11.8 oz.</v>
      </c>
      <c r="B43" s="10">
        <f>'29'!G43+'29'!L43</f>
        <v>0</v>
      </c>
      <c r="C43" s="9"/>
      <c r="D43" s="10">
        <f t="shared" si="1"/>
        <v>0</v>
      </c>
      <c r="E43" s="9"/>
      <c r="F43" s="6"/>
      <c r="G43" s="10">
        <f t="shared" si="2"/>
        <v>0</v>
      </c>
      <c r="H43" s="9"/>
      <c r="I43" s="9"/>
      <c r="J43" s="9"/>
      <c r="K43" s="10">
        <f t="shared" si="3"/>
        <v>0</v>
      </c>
      <c r="L43" s="10">
        <f t="shared" si="0"/>
        <v>0</v>
      </c>
    </row>
    <row r="44" spans="1:12" ht="15.75" x14ac:dyDescent="0.25">
      <c r="A44" s="7" t="str">
        <f>'1'!A44</f>
        <v>Vaso 6621 high ball 350 ml 11.8 oz</v>
      </c>
      <c r="B44" s="10">
        <f>'29'!G44+'29'!L44</f>
        <v>0</v>
      </c>
      <c r="C44" s="9"/>
      <c r="D44" s="10">
        <f t="shared" si="1"/>
        <v>0</v>
      </c>
      <c r="E44" s="9"/>
      <c r="F44" s="6"/>
      <c r="G44" s="10">
        <f t="shared" si="2"/>
        <v>0</v>
      </c>
      <c r="H44" s="9"/>
      <c r="I44" s="9"/>
      <c r="J44" s="9"/>
      <c r="K44" s="10">
        <f t="shared" si="3"/>
        <v>0</v>
      </c>
      <c r="L44" s="10">
        <f t="shared" si="0"/>
        <v>0</v>
      </c>
    </row>
    <row r="45" spans="1:12" ht="15.75" x14ac:dyDescent="0.25">
      <c r="A45" s="7" t="str">
        <f>'1'!A45</f>
        <v>Vaso 6624 agua fg 300 ml 10.2 oz</v>
      </c>
      <c r="B45" s="10">
        <f>'29'!G45+'29'!L45</f>
        <v>0</v>
      </c>
      <c r="C45" s="9"/>
      <c r="D45" s="10">
        <f t="shared" si="1"/>
        <v>0</v>
      </c>
      <c r="E45" s="9"/>
      <c r="F45" s="6"/>
      <c r="G45" s="10">
        <f t="shared" si="2"/>
        <v>0</v>
      </c>
      <c r="H45" s="9"/>
      <c r="I45" s="9"/>
      <c r="J45" s="9"/>
      <c r="K45" s="10">
        <f t="shared" si="3"/>
        <v>0</v>
      </c>
      <c r="L45" s="10">
        <f t="shared" si="0"/>
        <v>0</v>
      </c>
    </row>
    <row r="46" spans="1:12" ht="15.75" x14ac:dyDescent="0.25">
      <c r="A46" s="7" t="str">
        <f>'1'!A46</f>
        <v>Vaso 6714 dof fashion 325 ml 11 oz</v>
      </c>
      <c r="B46" s="10">
        <f>'29'!G46+'29'!L46</f>
        <v>0</v>
      </c>
      <c r="C46" s="9"/>
      <c r="D46" s="10">
        <f t="shared" si="1"/>
        <v>0</v>
      </c>
      <c r="E46" s="9"/>
      <c r="F46" s="6"/>
      <c r="G46" s="10">
        <f t="shared" si="2"/>
        <v>0</v>
      </c>
      <c r="H46" s="9"/>
      <c r="I46" s="9"/>
      <c r="J46" s="9"/>
      <c r="K46" s="10">
        <f t="shared" si="3"/>
        <v>0</v>
      </c>
      <c r="L46" s="10">
        <f t="shared" si="0"/>
        <v>0</v>
      </c>
    </row>
    <row r="47" spans="1:12" ht="15.75" x14ac:dyDescent="0.25">
      <c r="A47" s="7">
        <f>'1'!A47</f>
        <v>0</v>
      </c>
      <c r="B47" s="10">
        <f>'29'!G47+'29'!L47</f>
        <v>0</v>
      </c>
      <c r="C47" s="9"/>
      <c r="D47" s="10">
        <f t="shared" si="1"/>
        <v>0</v>
      </c>
      <c r="E47" s="9"/>
      <c r="F47" s="6"/>
      <c r="G47" s="10">
        <f t="shared" si="2"/>
        <v>0</v>
      </c>
      <c r="H47" s="9"/>
      <c r="I47" s="9"/>
      <c r="J47" s="9"/>
      <c r="K47" s="10">
        <f t="shared" si="3"/>
        <v>0</v>
      </c>
      <c r="L47" s="10">
        <f t="shared" si="0"/>
        <v>0</v>
      </c>
    </row>
    <row r="48" spans="1:12" ht="15.75" x14ac:dyDescent="0.25">
      <c r="A48" s="7">
        <f>'1'!A48</f>
        <v>0</v>
      </c>
      <c r="B48" s="10">
        <f>'29'!G48+'29'!L48</f>
        <v>0</v>
      </c>
      <c r="C48" s="9"/>
      <c r="D48" s="10">
        <f t="shared" si="1"/>
        <v>0</v>
      </c>
      <c r="E48" s="9"/>
      <c r="F48" s="6"/>
      <c r="G48" s="10">
        <f t="shared" si="2"/>
        <v>0</v>
      </c>
      <c r="H48" s="9"/>
      <c r="I48" s="9"/>
      <c r="J48" s="9"/>
      <c r="K48" s="10">
        <f t="shared" si="3"/>
        <v>0</v>
      </c>
      <c r="L48" s="10">
        <f t="shared" si="0"/>
        <v>0</v>
      </c>
    </row>
    <row r="49" spans="1:12" ht="15.75" x14ac:dyDescent="0.25">
      <c r="A49" s="7">
        <f>'1'!A49</f>
        <v>0</v>
      </c>
      <c r="B49" s="10">
        <f>'29'!G49+'29'!L49</f>
        <v>0</v>
      </c>
      <c r="C49" s="9"/>
      <c r="D49" s="10">
        <f t="shared" si="1"/>
        <v>0</v>
      </c>
      <c r="E49" s="9"/>
      <c r="F49" s="6"/>
      <c r="G49" s="10">
        <f t="shared" si="2"/>
        <v>0</v>
      </c>
      <c r="H49" s="9"/>
      <c r="I49" s="9"/>
      <c r="J49" s="9"/>
      <c r="K49" s="10">
        <f t="shared" si="3"/>
        <v>0</v>
      </c>
      <c r="L49" s="10">
        <f t="shared" si="0"/>
        <v>0</v>
      </c>
    </row>
    <row r="50" spans="1:12" ht="15.75" x14ac:dyDescent="0.25">
      <c r="A50" s="7">
        <f>'1'!A50</f>
        <v>0</v>
      </c>
      <c r="B50" s="10">
        <f>'29'!G50+'29'!L50</f>
        <v>0</v>
      </c>
      <c r="C50" s="9"/>
      <c r="D50" s="10">
        <f t="shared" si="1"/>
        <v>0</v>
      </c>
      <c r="E50" s="9"/>
      <c r="F50" s="6"/>
      <c r="G50" s="10">
        <f t="shared" si="2"/>
        <v>0</v>
      </c>
      <c r="H50" s="9"/>
      <c r="I50" s="9"/>
      <c r="J50" s="9"/>
      <c r="K50" s="10">
        <f t="shared" si="3"/>
        <v>0</v>
      </c>
      <c r="L50" s="10">
        <f t="shared" si="0"/>
        <v>0</v>
      </c>
    </row>
    <row r="51" spans="1:12" ht="15.75" x14ac:dyDescent="0.25">
      <c r="A51" s="7">
        <f>'1'!A51</f>
        <v>0</v>
      </c>
      <c r="B51" s="10">
        <f>'29'!G51+'29'!L51</f>
        <v>0</v>
      </c>
      <c r="C51" s="9"/>
      <c r="D51" s="10">
        <f t="shared" si="1"/>
        <v>0</v>
      </c>
      <c r="E51" s="9"/>
      <c r="F51" s="6"/>
      <c r="G51" s="10">
        <f t="shared" si="2"/>
        <v>0</v>
      </c>
      <c r="H51" s="9"/>
      <c r="I51" s="9"/>
      <c r="J51" s="9"/>
      <c r="K51" s="10">
        <f t="shared" si="3"/>
        <v>0</v>
      </c>
      <c r="L51" s="10">
        <f t="shared" si="0"/>
        <v>0</v>
      </c>
    </row>
  </sheetData>
  <sheetProtection password="CEEF" sheet="1" objects="1" scenarios="1"/>
  <mergeCells count="12">
    <mergeCell ref="K3:K4"/>
    <mergeCell ref="L3:L4"/>
    <mergeCell ref="A1:L1"/>
    <mergeCell ref="B2:F2"/>
    <mergeCell ref="A3:A4"/>
    <mergeCell ref="B3:B4"/>
    <mergeCell ref="C3:C4"/>
    <mergeCell ref="D3:D4"/>
    <mergeCell ref="E3:E4"/>
    <mergeCell ref="F3:F4"/>
    <mergeCell ref="G3:G4"/>
    <mergeCell ref="H3:J3"/>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workbookViewId="0">
      <pane ySplit="4" topLeftCell="A5" activePane="bottomLeft" state="frozen"/>
      <selection activeCell="B19" sqref="B19"/>
      <selection pane="bottomLeft" activeCell="B5" sqref="B5:B51"/>
    </sheetView>
  </sheetViews>
  <sheetFormatPr defaultColWidth="11.42578125" defaultRowHeight="15" x14ac:dyDescent="0.25"/>
  <cols>
    <col min="1" max="1" width="50.28515625" bestFit="1" customWidth="1"/>
    <col min="2" max="2" width="13.28515625" bestFit="1" customWidth="1"/>
    <col min="3" max="3" width="10.42578125" bestFit="1" customWidth="1"/>
    <col min="4" max="4" width="12.28515625" bestFit="1" customWidth="1"/>
    <col min="5" max="5" width="9.42578125" bestFit="1" customWidth="1"/>
    <col min="6" max="6" width="16.140625" customWidth="1"/>
    <col min="7" max="7" width="12.28515625" bestFit="1" customWidth="1"/>
    <col min="8" max="10" width="12.7109375" customWidth="1"/>
    <col min="11" max="11" width="13.28515625" bestFit="1" customWidth="1"/>
    <col min="12" max="12" width="12.140625" bestFit="1" customWidth="1"/>
  </cols>
  <sheetData>
    <row r="1" spans="1:12" ht="26.25" x14ac:dyDescent="0.4">
      <c r="A1" s="52" t="s">
        <v>10</v>
      </c>
      <c r="B1" s="53"/>
      <c r="C1" s="53"/>
      <c r="D1" s="53"/>
      <c r="E1" s="53"/>
      <c r="F1" s="53"/>
      <c r="G1" s="53"/>
      <c r="H1" s="53"/>
      <c r="I1" s="53"/>
      <c r="J1" s="53"/>
      <c r="K1" s="53"/>
      <c r="L1" s="54"/>
    </row>
    <row r="2" spans="1:12" ht="21" x14ac:dyDescent="0.35">
      <c r="A2" s="1" t="s">
        <v>6</v>
      </c>
      <c r="B2" s="58" t="str">
        <f>'1'!B2:F2</f>
        <v>Cinépolis VIP Multiplaza Pacific</v>
      </c>
      <c r="C2" s="58"/>
      <c r="D2" s="58"/>
      <c r="E2" s="58"/>
      <c r="F2" s="58"/>
      <c r="G2" s="2"/>
      <c r="H2" s="2" t="s">
        <v>11</v>
      </c>
      <c r="I2" s="4">
        <f>'1'!I2</f>
        <v>2015</v>
      </c>
      <c r="J2" s="2"/>
      <c r="K2" s="2" t="s">
        <v>7</v>
      </c>
      <c r="L2" s="3">
        <v>31</v>
      </c>
    </row>
    <row r="3" spans="1:12" ht="15.75" x14ac:dyDescent="0.25">
      <c r="A3" s="57" t="s">
        <v>9</v>
      </c>
      <c r="B3" s="56" t="s">
        <v>0</v>
      </c>
      <c r="C3" s="56" t="s">
        <v>1</v>
      </c>
      <c r="D3" s="56" t="s">
        <v>2</v>
      </c>
      <c r="E3" s="56" t="s">
        <v>3</v>
      </c>
      <c r="F3" s="56" t="s">
        <v>4</v>
      </c>
      <c r="G3" s="56" t="s">
        <v>5</v>
      </c>
      <c r="H3" s="56" t="s">
        <v>57</v>
      </c>
      <c r="I3" s="56"/>
      <c r="J3" s="56"/>
      <c r="K3" s="56" t="s">
        <v>55</v>
      </c>
      <c r="L3" s="56" t="s">
        <v>56</v>
      </c>
    </row>
    <row r="4" spans="1:12" ht="15.75" customHeight="1" x14ac:dyDescent="0.25">
      <c r="A4" s="57"/>
      <c r="B4" s="56"/>
      <c r="C4" s="56"/>
      <c r="D4" s="56"/>
      <c r="E4" s="56"/>
      <c r="F4" s="56"/>
      <c r="G4" s="56"/>
      <c r="H4" s="11" t="s">
        <v>58</v>
      </c>
      <c r="I4" s="11" t="s">
        <v>60</v>
      </c>
      <c r="J4" s="11" t="s">
        <v>59</v>
      </c>
      <c r="K4" s="56"/>
      <c r="L4" s="56"/>
    </row>
    <row r="5" spans="1:12" ht="15.75" x14ac:dyDescent="0.25">
      <c r="A5" s="7" t="str">
        <f>'1'!A5</f>
        <v xml:space="preserve">Bar caddy condimentero 6 en 1 </v>
      </c>
      <c r="B5" s="10">
        <f>'30'!G5+'30'!L5</f>
        <v>0</v>
      </c>
      <c r="C5" s="9"/>
      <c r="D5" s="10">
        <f>B5+C5</f>
        <v>0</v>
      </c>
      <c r="E5" s="9"/>
      <c r="F5" s="6"/>
      <c r="G5" s="10">
        <f>D5-E5</f>
        <v>0</v>
      </c>
      <c r="H5" s="9"/>
      <c r="I5" s="9"/>
      <c r="J5" s="9"/>
      <c r="K5" s="10">
        <f>SUM(H5:J5)</f>
        <v>0</v>
      </c>
      <c r="L5" s="10">
        <f t="shared" ref="L5:L51" si="0">K5-G5</f>
        <v>0</v>
      </c>
    </row>
    <row r="6" spans="1:12" ht="15.75" x14ac:dyDescent="0.25">
      <c r="A6" s="7" t="str">
        <f>'1'!A6</f>
        <v>Botella/jugos con vertedor 1 lts</v>
      </c>
      <c r="B6" s="10">
        <f>'30'!G6+'30'!L6</f>
        <v>0</v>
      </c>
      <c r="C6" s="9"/>
      <c r="D6" s="10">
        <f t="shared" ref="D6:D51" si="1">B6+C6</f>
        <v>0</v>
      </c>
      <c r="E6" s="9"/>
      <c r="F6" s="6"/>
      <c r="G6" s="10">
        <f t="shared" ref="G6:G51" si="2">D6-E6</f>
        <v>0</v>
      </c>
      <c r="H6" s="9"/>
      <c r="I6" s="9"/>
      <c r="J6" s="9"/>
      <c r="K6" s="10">
        <f t="shared" ref="K6:K51" si="3">SUM(H6:J6)</f>
        <v>0</v>
      </c>
      <c r="L6" s="10">
        <f t="shared" si="0"/>
        <v>0</v>
      </c>
    </row>
    <row r="7" spans="1:12" ht="15.75" x14ac:dyDescent="0.25">
      <c r="A7" s="7" t="str">
        <f>'1'!A7</f>
        <v>Cepillo lavavasos triple</v>
      </c>
      <c r="B7" s="10">
        <f>'30'!G7+'30'!L7</f>
        <v>0</v>
      </c>
      <c r="C7" s="9"/>
      <c r="D7" s="10">
        <f t="shared" si="1"/>
        <v>0</v>
      </c>
      <c r="E7" s="9"/>
      <c r="F7" s="6"/>
      <c r="G7" s="10">
        <f t="shared" si="2"/>
        <v>0</v>
      </c>
      <c r="H7" s="9"/>
      <c r="I7" s="9"/>
      <c r="J7" s="9"/>
      <c r="K7" s="10">
        <f t="shared" si="3"/>
        <v>0</v>
      </c>
      <c r="L7" s="10">
        <f t="shared" si="0"/>
        <v>0</v>
      </c>
    </row>
    <row r="8" spans="1:12" ht="15.75" x14ac:dyDescent="0.25">
      <c r="A8" s="7" t="str">
        <f>'1'!A8</f>
        <v>Cocktelera grande 3 pzas 30 oz a. Inox</v>
      </c>
      <c r="B8" s="10">
        <f>'30'!G8+'30'!L8</f>
        <v>0</v>
      </c>
      <c r="C8" s="9"/>
      <c r="D8" s="10">
        <f t="shared" si="1"/>
        <v>0</v>
      </c>
      <c r="E8" s="9"/>
      <c r="F8" s="6"/>
      <c r="G8" s="10">
        <f t="shared" si="2"/>
        <v>0</v>
      </c>
      <c r="H8" s="9"/>
      <c r="I8" s="9"/>
      <c r="J8" s="9"/>
      <c r="K8" s="10">
        <f t="shared" si="3"/>
        <v>0</v>
      </c>
      <c r="L8" s="10">
        <f t="shared" si="0"/>
        <v>0</v>
      </c>
    </row>
    <row r="9" spans="1:12" ht="15.75" x14ac:dyDescent="0.25">
      <c r="A9" s="7" t="str">
        <f>'1'!A9</f>
        <v xml:space="preserve">Copa 2020 vino generoso mty 74 ml </v>
      </c>
      <c r="B9" s="10">
        <f>'30'!G9+'30'!L9</f>
        <v>0</v>
      </c>
      <c r="C9" s="9"/>
      <c r="D9" s="10">
        <f t="shared" si="1"/>
        <v>0</v>
      </c>
      <c r="E9" s="9"/>
      <c r="F9" s="6"/>
      <c r="G9" s="10">
        <f t="shared" si="2"/>
        <v>0</v>
      </c>
      <c r="H9" s="9"/>
      <c r="I9" s="9"/>
      <c r="J9" s="9"/>
      <c r="K9" s="10">
        <f t="shared" si="3"/>
        <v>0</v>
      </c>
      <c r="L9" s="10">
        <f t="shared" si="0"/>
        <v>0</v>
      </c>
    </row>
    <row r="10" spans="1:12" ht="15.75" x14ac:dyDescent="0.25">
      <c r="A10" s="7" t="str">
        <f>'1'!A10</f>
        <v>Copa 2025 agua mty 285 ml 9.5 oz</v>
      </c>
      <c r="B10" s="10">
        <f>'30'!G10+'30'!L10</f>
        <v>0</v>
      </c>
      <c r="C10" s="9"/>
      <c r="D10" s="10">
        <f t="shared" si="1"/>
        <v>0</v>
      </c>
      <c r="E10" s="9"/>
      <c r="F10" s="6"/>
      <c r="G10" s="10">
        <f t="shared" si="2"/>
        <v>0</v>
      </c>
      <c r="H10" s="9"/>
      <c r="I10" s="9"/>
      <c r="J10" s="9"/>
      <c r="K10" s="10">
        <f t="shared" si="3"/>
        <v>0</v>
      </c>
      <c r="L10" s="10">
        <f t="shared" si="0"/>
        <v>0</v>
      </c>
    </row>
    <row r="11" spans="1:12" ht="15.75" x14ac:dyDescent="0.25">
      <c r="A11" s="7" t="str">
        <f>'1'!A11</f>
        <v>Copa 22760 cocktail martini 5 oz excalibur</v>
      </c>
      <c r="B11" s="10">
        <f>'30'!G11+'30'!L11</f>
        <v>0</v>
      </c>
      <c r="C11" s="9"/>
      <c r="D11" s="10">
        <f t="shared" si="1"/>
        <v>0</v>
      </c>
      <c r="E11" s="9"/>
      <c r="F11" s="6"/>
      <c r="G11" s="10">
        <f t="shared" si="2"/>
        <v>0</v>
      </c>
      <c r="H11" s="9"/>
      <c r="I11" s="9"/>
      <c r="J11" s="9"/>
      <c r="K11" s="10">
        <f t="shared" si="3"/>
        <v>0</v>
      </c>
      <c r="L11" s="10">
        <f t="shared" si="0"/>
        <v>0</v>
      </c>
    </row>
    <row r="12" spans="1:12" ht="15.75" x14ac:dyDescent="0.25">
      <c r="A12" s="7" t="str">
        <f>'1'!A12</f>
        <v xml:space="preserve">Copa 23876 brandy 50 cl 17 oz. Vaporera </v>
      </c>
      <c r="B12" s="10">
        <f>'30'!G12+'30'!L12</f>
        <v>0</v>
      </c>
      <c r="C12" s="9"/>
      <c r="D12" s="10">
        <f t="shared" si="1"/>
        <v>0</v>
      </c>
      <c r="E12" s="9"/>
      <c r="F12" s="6"/>
      <c r="G12" s="10">
        <f t="shared" si="2"/>
        <v>0</v>
      </c>
      <c r="H12" s="9"/>
      <c r="I12" s="9"/>
      <c r="J12" s="9"/>
      <c r="K12" s="10">
        <f t="shared" si="3"/>
        <v>0</v>
      </c>
      <c r="L12" s="10">
        <f t="shared" si="0"/>
        <v>0</v>
      </c>
    </row>
    <row r="13" spans="1:12" ht="15.75" x14ac:dyDescent="0.25">
      <c r="A13" s="7" t="str">
        <f>'1'!A13</f>
        <v>Copa 2438 brandy mty 130 ml 4.5 oz</v>
      </c>
      <c r="B13" s="10">
        <f>'30'!G13+'30'!L13</f>
        <v>0</v>
      </c>
      <c r="C13" s="9"/>
      <c r="D13" s="10">
        <f t="shared" si="1"/>
        <v>0</v>
      </c>
      <c r="E13" s="9"/>
      <c r="F13" s="6"/>
      <c r="G13" s="10">
        <f t="shared" si="2"/>
        <v>0</v>
      </c>
      <c r="H13" s="9"/>
      <c r="I13" s="9"/>
      <c r="J13" s="9"/>
      <c r="K13" s="10">
        <f t="shared" si="3"/>
        <v>0</v>
      </c>
      <c r="L13" s="10">
        <f t="shared" si="0"/>
        <v>0</v>
      </c>
    </row>
    <row r="14" spans="1:12" ht="15.75" x14ac:dyDescent="0.25">
      <c r="A14" s="7" t="str">
        <f>'1'!A14</f>
        <v>Copa cerveza dortmund 13 oz.</v>
      </c>
      <c r="B14" s="10">
        <f>'30'!G14+'30'!L14</f>
        <v>0</v>
      </c>
      <c r="C14" s="9"/>
      <c r="D14" s="10">
        <f t="shared" si="1"/>
        <v>0</v>
      </c>
      <c r="E14" s="9"/>
      <c r="F14" s="6"/>
      <c r="G14" s="10">
        <f t="shared" si="2"/>
        <v>0</v>
      </c>
      <c r="H14" s="9"/>
      <c r="I14" s="9"/>
      <c r="J14" s="9"/>
      <c r="K14" s="10">
        <f t="shared" si="3"/>
        <v>0</v>
      </c>
      <c r="L14" s="10">
        <f t="shared" si="0"/>
        <v>0</v>
      </c>
    </row>
    <row r="15" spans="1:12" ht="15.75" x14ac:dyDescent="0.25">
      <c r="A15" s="7" t="str">
        <f>'1'!A15</f>
        <v>Copa cogñac degustacion 5 oz</v>
      </c>
      <c r="B15" s="10">
        <f>'30'!G15+'30'!L15</f>
        <v>0</v>
      </c>
      <c r="C15" s="9"/>
      <c r="D15" s="10">
        <f t="shared" si="1"/>
        <v>0</v>
      </c>
      <c r="E15" s="9"/>
      <c r="F15" s="6"/>
      <c r="G15" s="10">
        <f t="shared" si="2"/>
        <v>0</v>
      </c>
      <c r="H15" s="9"/>
      <c r="I15" s="9"/>
      <c r="J15" s="9"/>
      <c r="K15" s="10">
        <f t="shared" si="3"/>
        <v>0</v>
      </c>
      <c r="L15" s="10">
        <f t="shared" si="0"/>
        <v>0</v>
      </c>
    </row>
    <row r="16" spans="1:12" ht="15.75" x14ac:dyDescent="0.25">
      <c r="A16" s="7" t="str">
        <f>'1'!A16</f>
        <v>Copa margarita 12 oz.  Excalibur</v>
      </c>
      <c r="B16" s="10">
        <f>'30'!G16+'30'!L16</f>
        <v>0</v>
      </c>
      <c r="C16" s="9"/>
      <c r="D16" s="10">
        <f t="shared" si="1"/>
        <v>0</v>
      </c>
      <c r="E16" s="9"/>
      <c r="F16" s="6"/>
      <c r="G16" s="10">
        <f t="shared" si="2"/>
        <v>0</v>
      </c>
      <c r="H16" s="9"/>
      <c r="I16" s="9"/>
      <c r="J16" s="9"/>
      <c r="K16" s="10">
        <f t="shared" si="3"/>
        <v>0</v>
      </c>
      <c r="L16" s="10">
        <f t="shared" si="0"/>
        <v>0</v>
      </c>
    </row>
    <row r="17" spans="1:12" ht="15.75" x14ac:dyDescent="0.25">
      <c r="A17" s="7" t="str">
        <f>'1'!A17</f>
        <v>Copa vino blanco savoie  5 oz.</v>
      </c>
      <c r="B17" s="10">
        <f>'30'!G17+'30'!L17</f>
        <v>0</v>
      </c>
      <c r="C17" s="9"/>
      <c r="D17" s="10">
        <f t="shared" si="1"/>
        <v>0</v>
      </c>
      <c r="E17" s="9"/>
      <c r="F17" s="6"/>
      <c r="G17" s="10">
        <f t="shared" si="2"/>
        <v>0</v>
      </c>
      <c r="H17" s="9"/>
      <c r="I17" s="9"/>
      <c r="J17" s="9"/>
      <c r="K17" s="10">
        <f t="shared" si="3"/>
        <v>0</v>
      </c>
      <c r="L17" s="10">
        <f t="shared" si="0"/>
        <v>0</v>
      </c>
    </row>
    <row r="18" spans="1:12" ht="15.75" x14ac:dyDescent="0.25">
      <c r="A18" s="7" t="str">
        <f>'1'!A18</f>
        <v>Copa vino tinto savoie 8 oz.</v>
      </c>
      <c r="B18" s="10">
        <f>'30'!G18+'30'!L18</f>
        <v>0</v>
      </c>
      <c r="C18" s="9"/>
      <c r="D18" s="10">
        <f t="shared" si="1"/>
        <v>0</v>
      </c>
      <c r="E18" s="9"/>
      <c r="F18" s="6"/>
      <c r="G18" s="10">
        <f t="shared" si="2"/>
        <v>0</v>
      </c>
      <c r="H18" s="9"/>
      <c r="I18" s="9"/>
      <c r="J18" s="9"/>
      <c r="K18" s="10">
        <f t="shared" si="3"/>
        <v>0</v>
      </c>
      <c r="L18" s="10">
        <f t="shared" si="0"/>
        <v>0</v>
      </c>
    </row>
    <row r="19" spans="1:12" ht="15.75" x14ac:dyDescent="0.25">
      <c r="A19" s="7" t="str">
        <f>'1'!A19</f>
        <v>Cuchara para cantina a inox</v>
      </c>
      <c r="B19" s="10">
        <f>'30'!G19+'30'!L19</f>
        <v>0</v>
      </c>
      <c r="C19" s="9"/>
      <c r="D19" s="10">
        <f t="shared" si="1"/>
        <v>0</v>
      </c>
      <c r="E19" s="9"/>
      <c r="F19" s="6"/>
      <c r="G19" s="10">
        <f t="shared" si="2"/>
        <v>0</v>
      </c>
      <c r="H19" s="9"/>
      <c r="I19" s="9"/>
      <c r="J19" s="9"/>
      <c r="K19" s="10">
        <f t="shared" si="3"/>
        <v>0</v>
      </c>
      <c r="L19" s="10">
        <f t="shared" si="0"/>
        <v>0</v>
      </c>
    </row>
    <row r="20" spans="1:12" ht="15.75" x14ac:dyDescent="0.25">
      <c r="A20" s="7" t="str">
        <f>'1'!A20</f>
        <v>Cucharon para hielo 24.1 cms a inox</v>
      </c>
      <c r="B20" s="10">
        <f>'30'!G20+'30'!L20</f>
        <v>0</v>
      </c>
      <c r="C20" s="9"/>
      <c r="D20" s="10">
        <f t="shared" si="1"/>
        <v>0</v>
      </c>
      <c r="E20" s="9"/>
      <c r="F20" s="6"/>
      <c r="G20" s="10">
        <f t="shared" si="2"/>
        <v>0</v>
      </c>
      <c r="H20" s="9"/>
      <c r="I20" s="9"/>
      <c r="J20" s="9"/>
      <c r="K20" s="10">
        <f t="shared" si="3"/>
        <v>0</v>
      </c>
      <c r="L20" s="10">
        <f t="shared" si="0"/>
        <v>0</v>
      </c>
    </row>
    <row r="21" spans="1:12" ht="15.75" x14ac:dyDescent="0.25">
      <c r="A21" s="7" t="str">
        <f>'1'!A21</f>
        <v xml:space="preserve">Cuchillo chef 8" </v>
      </c>
      <c r="B21" s="10">
        <f>'30'!G21+'30'!L21</f>
        <v>0</v>
      </c>
      <c r="C21" s="9"/>
      <c r="D21" s="10">
        <f t="shared" si="1"/>
        <v>0</v>
      </c>
      <c r="E21" s="9"/>
      <c r="F21" s="6"/>
      <c r="G21" s="10">
        <f t="shared" si="2"/>
        <v>0</v>
      </c>
      <c r="H21" s="9"/>
      <c r="I21" s="9"/>
      <c r="J21" s="9"/>
      <c r="K21" s="10">
        <f t="shared" si="3"/>
        <v>0</v>
      </c>
      <c r="L21" s="10">
        <f t="shared" si="0"/>
        <v>0</v>
      </c>
    </row>
    <row r="22" spans="1:12" ht="15.75" x14ac:dyDescent="0.25">
      <c r="A22" s="7" t="str">
        <f>'1'!A22</f>
        <v>Cuchillo mondador 4"</v>
      </c>
      <c r="B22" s="10">
        <f>'30'!G22+'30'!L22</f>
        <v>0</v>
      </c>
      <c r="C22" s="9"/>
      <c r="D22" s="10">
        <f t="shared" si="1"/>
        <v>0</v>
      </c>
      <c r="E22" s="9"/>
      <c r="F22" s="6"/>
      <c r="G22" s="10">
        <f t="shared" si="2"/>
        <v>0</v>
      </c>
      <c r="H22" s="9"/>
      <c r="I22" s="9"/>
      <c r="J22" s="9"/>
      <c r="K22" s="10">
        <f t="shared" si="3"/>
        <v>0</v>
      </c>
      <c r="L22" s="10">
        <f t="shared" si="0"/>
        <v>0</v>
      </c>
    </row>
    <row r="23" spans="1:12" ht="15.75" x14ac:dyDescent="0.25">
      <c r="A23" s="7" t="str">
        <f>'1'!A23</f>
        <v>Charola antiderrapante 44x59 cms.</v>
      </c>
      <c r="B23" s="10">
        <f>'30'!G23+'30'!L23</f>
        <v>0</v>
      </c>
      <c r="C23" s="9"/>
      <c r="D23" s="10">
        <f t="shared" si="1"/>
        <v>0</v>
      </c>
      <c r="E23" s="9"/>
      <c r="F23" s="6"/>
      <c r="G23" s="10">
        <f t="shared" si="2"/>
        <v>0</v>
      </c>
      <c r="H23" s="9"/>
      <c r="I23" s="9"/>
      <c r="J23" s="9"/>
      <c r="K23" s="10">
        <f t="shared" si="3"/>
        <v>0</v>
      </c>
      <c r="L23" s="10">
        <f t="shared" si="0"/>
        <v>0</v>
      </c>
    </row>
    <row r="24" spans="1:12" ht="15.75" x14ac:dyDescent="0.25">
      <c r="A24" s="7" t="str">
        <f>'1'!A24</f>
        <v>Charola redonda antiderrapante 40 cms</v>
      </c>
      <c r="B24" s="10">
        <f>'30'!G24+'30'!L24</f>
        <v>0</v>
      </c>
      <c r="C24" s="9"/>
      <c r="D24" s="10">
        <f t="shared" si="1"/>
        <v>0</v>
      </c>
      <c r="E24" s="9"/>
      <c r="F24" s="6"/>
      <c r="G24" s="10">
        <f t="shared" si="2"/>
        <v>0</v>
      </c>
      <c r="H24" s="9"/>
      <c r="I24" s="9"/>
      <c r="J24" s="9"/>
      <c r="K24" s="10">
        <f t="shared" si="3"/>
        <v>0</v>
      </c>
      <c r="L24" s="10">
        <f t="shared" si="0"/>
        <v>0</v>
      </c>
    </row>
    <row r="25" spans="1:12" ht="15.75" x14ac:dyDescent="0.25">
      <c r="A25" s="7" t="str">
        <f>'1'!A25</f>
        <v>Dispensador plastico transparente de 12 oz..</v>
      </c>
      <c r="B25" s="10">
        <f>'30'!G25+'30'!L25</f>
        <v>0</v>
      </c>
      <c r="C25" s="9"/>
      <c r="D25" s="10">
        <f t="shared" si="1"/>
        <v>0</v>
      </c>
      <c r="E25" s="9"/>
      <c r="F25" s="6"/>
      <c r="G25" s="10">
        <f t="shared" si="2"/>
        <v>0</v>
      </c>
      <c r="H25" s="9"/>
      <c r="I25" s="9"/>
      <c r="J25" s="9"/>
      <c r="K25" s="10">
        <f t="shared" si="3"/>
        <v>0</v>
      </c>
      <c r="L25" s="10">
        <f t="shared" si="0"/>
        <v>0</v>
      </c>
    </row>
    <row r="26" spans="1:12" ht="15.75" x14ac:dyDescent="0.25">
      <c r="A26" s="7" t="str">
        <f>'1'!A26</f>
        <v>Drenador de plastico para bar</v>
      </c>
      <c r="B26" s="10">
        <f>'30'!G26+'30'!L26</f>
        <v>0</v>
      </c>
      <c r="C26" s="9"/>
      <c r="D26" s="10">
        <f t="shared" si="1"/>
        <v>0</v>
      </c>
      <c r="E26" s="9"/>
      <c r="F26" s="6"/>
      <c r="G26" s="10">
        <f t="shared" si="2"/>
        <v>0</v>
      </c>
      <c r="H26" s="9"/>
      <c r="I26" s="9"/>
      <c r="J26" s="9"/>
      <c r="K26" s="10">
        <f t="shared" si="3"/>
        <v>0</v>
      </c>
      <c r="L26" s="10">
        <f t="shared" si="0"/>
        <v>0</v>
      </c>
    </row>
    <row r="27" spans="1:12" ht="15.75" x14ac:dyDescent="0.25">
      <c r="A27" s="7" t="str">
        <f>'1'!A27</f>
        <v>Escarchador para margaritas</v>
      </c>
      <c r="B27" s="10">
        <f>'30'!G27+'30'!L27</f>
        <v>0</v>
      </c>
      <c r="C27" s="9"/>
      <c r="D27" s="10">
        <f t="shared" si="1"/>
        <v>0</v>
      </c>
      <c r="E27" s="9"/>
      <c r="F27" s="6"/>
      <c r="G27" s="10">
        <f t="shared" si="2"/>
        <v>0</v>
      </c>
      <c r="H27" s="9"/>
      <c r="I27" s="9"/>
      <c r="J27" s="9"/>
      <c r="K27" s="10">
        <f t="shared" si="3"/>
        <v>0</v>
      </c>
      <c r="L27" s="10">
        <f t="shared" si="0"/>
        <v>0</v>
      </c>
    </row>
    <row r="28" spans="1:12" ht="15.75" x14ac:dyDescent="0.25">
      <c r="A28" s="7" t="str">
        <f>'1'!A28</f>
        <v>Esponja para escarchador</v>
      </c>
      <c r="B28" s="10">
        <f>'30'!G28+'30'!L28</f>
        <v>0</v>
      </c>
      <c r="C28" s="9"/>
      <c r="D28" s="10">
        <f t="shared" si="1"/>
        <v>0</v>
      </c>
      <c r="E28" s="9"/>
      <c r="F28" s="6"/>
      <c r="G28" s="10">
        <f t="shared" si="2"/>
        <v>0</v>
      </c>
      <c r="H28" s="9"/>
      <c r="I28" s="9"/>
      <c r="J28" s="9"/>
      <c r="K28" s="10">
        <f t="shared" si="3"/>
        <v>0</v>
      </c>
      <c r="L28" s="10">
        <f t="shared" si="0"/>
        <v>0</v>
      </c>
    </row>
    <row r="29" spans="1:12" ht="15.75" x14ac:dyDescent="0.25">
      <c r="A29" s="7" t="str">
        <f>'1'!A29</f>
        <v>Exprimidor naranjas mediano</v>
      </c>
      <c r="B29" s="10">
        <f>'30'!G29+'30'!L29</f>
        <v>0</v>
      </c>
      <c r="C29" s="9"/>
      <c r="D29" s="10">
        <f t="shared" si="1"/>
        <v>0</v>
      </c>
      <c r="E29" s="9"/>
      <c r="F29" s="6"/>
      <c r="G29" s="10">
        <f t="shared" si="2"/>
        <v>0</v>
      </c>
      <c r="H29" s="9"/>
      <c r="I29" s="9"/>
      <c r="J29" s="9"/>
      <c r="K29" s="10">
        <f t="shared" si="3"/>
        <v>0</v>
      </c>
      <c r="L29" s="10">
        <f t="shared" si="0"/>
        <v>0</v>
      </c>
    </row>
    <row r="30" spans="1:12" ht="15.75" x14ac:dyDescent="0.25">
      <c r="A30" s="7" t="str">
        <f>'1'!A30</f>
        <v>Jarra 3807 vallarta 2.25 lts 76 oz</v>
      </c>
      <c r="B30" s="10">
        <f>'30'!G30+'30'!L30</f>
        <v>0</v>
      </c>
      <c r="C30" s="9"/>
      <c r="D30" s="10">
        <f t="shared" si="1"/>
        <v>0</v>
      </c>
      <c r="E30" s="9"/>
      <c r="F30" s="6"/>
      <c r="G30" s="10">
        <f t="shared" si="2"/>
        <v>0</v>
      </c>
      <c r="H30" s="9"/>
      <c r="I30" s="9"/>
      <c r="J30" s="9"/>
      <c r="K30" s="10">
        <f t="shared" si="3"/>
        <v>0</v>
      </c>
      <c r="L30" s="10">
        <f t="shared" si="0"/>
        <v>0</v>
      </c>
    </row>
    <row r="31" spans="1:12" ht="15.75" x14ac:dyDescent="0.25">
      <c r="A31" s="7" t="str">
        <f>'1'!A31</f>
        <v>Jarra 3808 orinoco 1.15 lts 39 oz</v>
      </c>
      <c r="B31" s="10">
        <f>'30'!G31+'30'!L31</f>
        <v>0</v>
      </c>
      <c r="C31" s="9"/>
      <c r="D31" s="10">
        <f t="shared" si="1"/>
        <v>0</v>
      </c>
      <c r="E31" s="9"/>
      <c r="F31" s="6"/>
      <c r="G31" s="10">
        <f t="shared" si="2"/>
        <v>0</v>
      </c>
      <c r="H31" s="9"/>
      <c r="I31" s="9"/>
      <c r="J31" s="9"/>
      <c r="K31" s="10">
        <f t="shared" si="3"/>
        <v>0</v>
      </c>
      <c r="L31" s="10">
        <f t="shared" si="0"/>
        <v>0</v>
      </c>
    </row>
    <row r="32" spans="1:12" ht="15.75" x14ac:dyDescent="0.25">
      <c r="A32" s="7" t="str">
        <f>'1'!A32</f>
        <v>Jigger 1x2 Oz  A. Inox</v>
      </c>
      <c r="B32" s="10">
        <f>'30'!G32+'30'!L32</f>
        <v>0</v>
      </c>
      <c r="C32" s="9"/>
      <c r="D32" s="10">
        <f t="shared" si="1"/>
        <v>0</v>
      </c>
      <c r="E32" s="9"/>
      <c r="F32" s="6"/>
      <c r="G32" s="10">
        <f t="shared" si="2"/>
        <v>0</v>
      </c>
      <c r="H32" s="9"/>
      <c r="I32" s="9"/>
      <c r="J32" s="9"/>
      <c r="K32" s="10">
        <f t="shared" si="3"/>
        <v>0</v>
      </c>
      <c r="L32" s="10">
        <f t="shared" si="0"/>
        <v>0</v>
      </c>
    </row>
    <row r="33" spans="1:12" ht="15.75" x14ac:dyDescent="0.25">
      <c r="A33" s="7" t="str">
        <f>'1'!A33</f>
        <v>Organizador servilletas y popotes</v>
      </c>
      <c r="B33" s="10">
        <f>'30'!G33+'30'!L33</f>
        <v>0</v>
      </c>
      <c r="C33" s="9"/>
      <c r="D33" s="10">
        <f t="shared" si="1"/>
        <v>0</v>
      </c>
      <c r="E33" s="9"/>
      <c r="F33" s="6"/>
      <c r="G33" s="10">
        <f t="shared" si="2"/>
        <v>0</v>
      </c>
      <c r="H33" s="9"/>
      <c r="I33" s="9"/>
      <c r="J33" s="9"/>
      <c r="K33" s="10">
        <f t="shared" si="3"/>
        <v>0</v>
      </c>
      <c r="L33" s="10">
        <f t="shared" si="0"/>
        <v>0</v>
      </c>
    </row>
    <row r="34" spans="1:12" ht="15.75" x14ac:dyDescent="0.25">
      <c r="A34" s="7" t="str">
        <f>'1'!A34</f>
        <v>Picahielo 6 puntas</v>
      </c>
      <c r="B34" s="10">
        <f>'30'!G34+'30'!L34</f>
        <v>0</v>
      </c>
      <c r="C34" s="9"/>
      <c r="D34" s="10">
        <f t="shared" si="1"/>
        <v>0</v>
      </c>
      <c r="E34" s="9"/>
      <c r="F34" s="6"/>
      <c r="G34" s="10">
        <f t="shared" si="2"/>
        <v>0</v>
      </c>
      <c r="H34" s="9"/>
      <c r="I34" s="9"/>
      <c r="J34" s="9"/>
      <c r="K34" s="10">
        <f t="shared" si="3"/>
        <v>0</v>
      </c>
      <c r="L34" s="10">
        <f t="shared" si="0"/>
        <v>0</v>
      </c>
    </row>
    <row r="35" spans="1:12" ht="15.75" x14ac:dyDescent="0.25">
      <c r="A35" s="7" t="str">
        <f>'1'!A35</f>
        <v>Rollo malla/bar table</v>
      </c>
      <c r="B35" s="10">
        <f>'30'!G35+'30'!L35</f>
        <v>0</v>
      </c>
      <c r="C35" s="9"/>
      <c r="D35" s="10">
        <f t="shared" si="1"/>
        <v>0</v>
      </c>
      <c r="E35" s="9"/>
      <c r="F35" s="6"/>
      <c r="G35" s="10">
        <f t="shared" si="2"/>
        <v>0</v>
      </c>
      <c r="H35" s="9"/>
      <c r="I35" s="9"/>
      <c r="J35" s="9"/>
      <c r="K35" s="10">
        <f t="shared" si="3"/>
        <v>0</v>
      </c>
      <c r="L35" s="10">
        <f t="shared" si="0"/>
        <v>0</v>
      </c>
    </row>
    <row r="36" spans="1:12" ht="15.75" x14ac:dyDescent="0.25">
      <c r="A36" s="7" t="str">
        <f>'1'!A36</f>
        <v>Sacacorchos 2 manos</v>
      </c>
      <c r="B36" s="10">
        <f>'30'!G36+'30'!L36</f>
        <v>0</v>
      </c>
      <c r="C36" s="9"/>
      <c r="D36" s="10">
        <f t="shared" si="1"/>
        <v>0</v>
      </c>
      <c r="E36" s="9"/>
      <c r="F36" s="6"/>
      <c r="G36" s="10">
        <f t="shared" si="2"/>
        <v>0</v>
      </c>
      <c r="H36" s="9"/>
      <c r="I36" s="9"/>
      <c r="J36" s="9"/>
      <c r="K36" s="10">
        <f t="shared" si="3"/>
        <v>0</v>
      </c>
      <c r="L36" s="10">
        <f t="shared" si="0"/>
        <v>0</v>
      </c>
    </row>
    <row r="37" spans="1:12" ht="15.75" x14ac:dyDescent="0.25">
      <c r="A37" s="7" t="str">
        <f>'1'!A37</f>
        <v>Tabla picar de plástico 1x30x50 Blanco</v>
      </c>
      <c r="B37" s="10">
        <f>'30'!G37+'30'!L37</f>
        <v>0</v>
      </c>
      <c r="C37" s="9"/>
      <c r="D37" s="10">
        <f t="shared" si="1"/>
        <v>0</v>
      </c>
      <c r="E37" s="9"/>
      <c r="F37" s="6"/>
      <c r="G37" s="10">
        <f t="shared" si="2"/>
        <v>0</v>
      </c>
      <c r="H37" s="9"/>
      <c r="I37" s="9"/>
      <c r="J37" s="9"/>
      <c r="K37" s="10">
        <f t="shared" si="3"/>
        <v>0</v>
      </c>
      <c r="L37" s="10">
        <f t="shared" si="0"/>
        <v>0</v>
      </c>
    </row>
    <row r="38" spans="1:12" ht="15.75" x14ac:dyDescent="0.25">
      <c r="A38" s="7" t="str">
        <f>'1'!A38</f>
        <v>Tarro 5689 cervecero morgan 450 ml 15 oz.</v>
      </c>
      <c r="B38" s="10">
        <f>'30'!G38+'30'!L38</f>
        <v>0</v>
      </c>
      <c r="C38" s="9"/>
      <c r="D38" s="10">
        <f t="shared" si="1"/>
        <v>0</v>
      </c>
      <c r="E38" s="9"/>
      <c r="F38" s="6"/>
      <c r="G38" s="10">
        <f t="shared" si="2"/>
        <v>0</v>
      </c>
      <c r="H38" s="9"/>
      <c r="I38" s="9"/>
      <c r="J38" s="9"/>
      <c r="K38" s="10">
        <f t="shared" si="3"/>
        <v>0</v>
      </c>
      <c r="L38" s="10">
        <f t="shared" si="0"/>
        <v>0</v>
      </c>
    </row>
    <row r="39" spans="1:12" ht="15.75" x14ac:dyDescent="0.25">
      <c r="A39" s="7" t="str">
        <f>'1'!A39</f>
        <v>Tijera portacharola cromada</v>
      </c>
      <c r="B39" s="10">
        <f>'30'!G39+'30'!L39</f>
        <v>0</v>
      </c>
      <c r="C39" s="9"/>
      <c r="D39" s="10">
        <f t="shared" si="1"/>
        <v>0</v>
      </c>
      <c r="E39" s="9"/>
      <c r="F39" s="6"/>
      <c r="G39" s="10">
        <f t="shared" si="2"/>
        <v>0</v>
      </c>
      <c r="H39" s="9"/>
      <c r="I39" s="9"/>
      <c r="J39" s="9"/>
      <c r="K39" s="10">
        <f t="shared" si="3"/>
        <v>0</v>
      </c>
      <c r="L39" s="10">
        <f t="shared" si="0"/>
        <v>0</v>
      </c>
    </row>
    <row r="40" spans="1:12" ht="15.75" x14ac:dyDescent="0.25">
      <c r="A40" s="7" t="str">
        <f>'1'!A40</f>
        <v>Vaso 0972 tequilero 44 ml 1.5 oz</v>
      </c>
      <c r="B40" s="10">
        <f>'30'!G40+'30'!L40</f>
        <v>0</v>
      </c>
      <c r="C40" s="9"/>
      <c r="D40" s="10">
        <f t="shared" si="1"/>
        <v>0</v>
      </c>
      <c r="E40" s="9"/>
      <c r="F40" s="6"/>
      <c r="G40" s="10">
        <f t="shared" si="2"/>
        <v>0</v>
      </c>
      <c r="H40" s="9"/>
      <c r="I40" s="9"/>
      <c r="J40" s="9"/>
      <c r="K40" s="10">
        <f t="shared" si="3"/>
        <v>0</v>
      </c>
      <c r="L40" s="10">
        <f t="shared" si="0"/>
        <v>0</v>
      </c>
    </row>
    <row r="41" spans="1:12" ht="15.75" x14ac:dyDescent="0.25">
      <c r="A41" s="7" t="str">
        <f>'1'!A41</f>
        <v>Vaso 40367 cheiser 5.25 oz. Islande (97 9577a) 5.75</v>
      </c>
      <c r="B41" s="10">
        <f>'30'!G41+'30'!L41</f>
        <v>0</v>
      </c>
      <c r="C41" s="9"/>
      <c r="D41" s="10">
        <f t="shared" si="1"/>
        <v>0</v>
      </c>
      <c r="E41" s="9"/>
      <c r="F41" s="6"/>
      <c r="G41" s="10">
        <f t="shared" si="2"/>
        <v>0</v>
      </c>
      <c r="H41" s="9"/>
      <c r="I41" s="9"/>
      <c r="J41" s="9"/>
      <c r="K41" s="10">
        <f t="shared" si="3"/>
        <v>0</v>
      </c>
      <c r="L41" s="10">
        <f t="shared" si="0"/>
        <v>0</v>
      </c>
    </row>
    <row r="42" spans="1:12" ht="15.75" x14ac:dyDescent="0.25">
      <c r="A42" s="7" t="str">
        <f>'1'!A42</f>
        <v>Vaso 50774 old fashion 6 oz. Princesa</v>
      </c>
      <c r="B42" s="10">
        <f>'30'!G42+'30'!L42</f>
        <v>0</v>
      </c>
      <c r="C42" s="9"/>
      <c r="D42" s="10">
        <f t="shared" si="1"/>
        <v>0</v>
      </c>
      <c r="E42" s="9"/>
      <c r="F42" s="6"/>
      <c r="G42" s="10">
        <f t="shared" si="2"/>
        <v>0</v>
      </c>
      <c r="H42" s="9"/>
      <c r="I42" s="9"/>
      <c r="J42" s="9"/>
      <c r="K42" s="10">
        <f t="shared" si="3"/>
        <v>0</v>
      </c>
      <c r="L42" s="10">
        <f t="shared" si="0"/>
        <v>0</v>
      </c>
    </row>
    <row r="43" spans="1:12" ht="15.75" x14ac:dyDescent="0.25">
      <c r="A43" s="7" t="str">
        <f>'1'!A43</f>
        <v>Vaso 6404 h.b.f.g 350 ml. 11.8 oz.</v>
      </c>
      <c r="B43" s="10">
        <f>'30'!G43+'30'!L43</f>
        <v>0</v>
      </c>
      <c r="C43" s="9"/>
      <c r="D43" s="10">
        <f t="shared" si="1"/>
        <v>0</v>
      </c>
      <c r="E43" s="9"/>
      <c r="F43" s="6"/>
      <c r="G43" s="10">
        <f t="shared" si="2"/>
        <v>0</v>
      </c>
      <c r="H43" s="9"/>
      <c r="I43" s="9"/>
      <c r="J43" s="9"/>
      <c r="K43" s="10">
        <f t="shared" si="3"/>
        <v>0</v>
      </c>
      <c r="L43" s="10">
        <f t="shared" si="0"/>
        <v>0</v>
      </c>
    </row>
    <row r="44" spans="1:12" ht="15.75" x14ac:dyDescent="0.25">
      <c r="A44" s="7" t="str">
        <f>'1'!A44</f>
        <v>Vaso 6621 high ball 350 ml 11.8 oz</v>
      </c>
      <c r="B44" s="10">
        <f>'30'!G44+'30'!L44</f>
        <v>0</v>
      </c>
      <c r="C44" s="9"/>
      <c r="D44" s="10">
        <f t="shared" si="1"/>
        <v>0</v>
      </c>
      <c r="E44" s="9"/>
      <c r="F44" s="6"/>
      <c r="G44" s="10">
        <f t="shared" si="2"/>
        <v>0</v>
      </c>
      <c r="H44" s="9"/>
      <c r="I44" s="9"/>
      <c r="J44" s="9"/>
      <c r="K44" s="10">
        <f t="shared" si="3"/>
        <v>0</v>
      </c>
      <c r="L44" s="10">
        <f t="shared" si="0"/>
        <v>0</v>
      </c>
    </row>
    <row r="45" spans="1:12" ht="15.75" x14ac:dyDescent="0.25">
      <c r="A45" s="7" t="str">
        <f>'1'!A45</f>
        <v>Vaso 6624 agua fg 300 ml 10.2 oz</v>
      </c>
      <c r="B45" s="10">
        <f>'30'!G45+'30'!L45</f>
        <v>0</v>
      </c>
      <c r="C45" s="9"/>
      <c r="D45" s="10">
        <f t="shared" si="1"/>
        <v>0</v>
      </c>
      <c r="E45" s="9"/>
      <c r="F45" s="6"/>
      <c r="G45" s="10">
        <f t="shared" si="2"/>
        <v>0</v>
      </c>
      <c r="H45" s="9"/>
      <c r="I45" s="9"/>
      <c r="J45" s="9"/>
      <c r="K45" s="10">
        <f t="shared" si="3"/>
        <v>0</v>
      </c>
      <c r="L45" s="10">
        <f t="shared" si="0"/>
        <v>0</v>
      </c>
    </row>
    <row r="46" spans="1:12" ht="15.75" x14ac:dyDescent="0.25">
      <c r="A46" s="7" t="str">
        <f>'1'!A46</f>
        <v>Vaso 6714 dof fashion 325 ml 11 oz</v>
      </c>
      <c r="B46" s="10">
        <f>'30'!G46+'30'!L46</f>
        <v>0</v>
      </c>
      <c r="C46" s="9"/>
      <c r="D46" s="10">
        <f t="shared" si="1"/>
        <v>0</v>
      </c>
      <c r="E46" s="9"/>
      <c r="F46" s="6"/>
      <c r="G46" s="10">
        <f t="shared" si="2"/>
        <v>0</v>
      </c>
      <c r="H46" s="9"/>
      <c r="I46" s="9"/>
      <c r="J46" s="9"/>
      <c r="K46" s="10">
        <f t="shared" si="3"/>
        <v>0</v>
      </c>
      <c r="L46" s="10">
        <f t="shared" si="0"/>
        <v>0</v>
      </c>
    </row>
    <row r="47" spans="1:12" ht="15.75" x14ac:dyDescent="0.25">
      <c r="A47" s="7">
        <f>'1'!A47</f>
        <v>0</v>
      </c>
      <c r="B47" s="10">
        <f>'30'!G47+'30'!L47</f>
        <v>0</v>
      </c>
      <c r="C47" s="9"/>
      <c r="D47" s="10">
        <f t="shared" si="1"/>
        <v>0</v>
      </c>
      <c r="E47" s="9"/>
      <c r="F47" s="6"/>
      <c r="G47" s="10">
        <f t="shared" si="2"/>
        <v>0</v>
      </c>
      <c r="H47" s="9"/>
      <c r="I47" s="9"/>
      <c r="J47" s="9"/>
      <c r="K47" s="10">
        <f t="shared" si="3"/>
        <v>0</v>
      </c>
      <c r="L47" s="10">
        <f t="shared" si="0"/>
        <v>0</v>
      </c>
    </row>
    <row r="48" spans="1:12" ht="15.75" x14ac:dyDescent="0.25">
      <c r="A48" s="7">
        <f>'1'!A48</f>
        <v>0</v>
      </c>
      <c r="B48" s="10">
        <f>'30'!G48+'30'!L48</f>
        <v>0</v>
      </c>
      <c r="C48" s="9"/>
      <c r="D48" s="10">
        <f t="shared" si="1"/>
        <v>0</v>
      </c>
      <c r="E48" s="9"/>
      <c r="F48" s="6"/>
      <c r="G48" s="10">
        <f t="shared" si="2"/>
        <v>0</v>
      </c>
      <c r="H48" s="9"/>
      <c r="I48" s="9"/>
      <c r="J48" s="9"/>
      <c r="K48" s="10">
        <f t="shared" si="3"/>
        <v>0</v>
      </c>
      <c r="L48" s="10">
        <f t="shared" si="0"/>
        <v>0</v>
      </c>
    </row>
    <row r="49" spans="1:12" ht="15.75" x14ac:dyDescent="0.25">
      <c r="A49" s="7">
        <f>'1'!A49</f>
        <v>0</v>
      </c>
      <c r="B49" s="10">
        <f>'30'!G49+'30'!L49</f>
        <v>0</v>
      </c>
      <c r="C49" s="9"/>
      <c r="D49" s="10">
        <f t="shared" si="1"/>
        <v>0</v>
      </c>
      <c r="E49" s="9"/>
      <c r="F49" s="6"/>
      <c r="G49" s="10">
        <f t="shared" si="2"/>
        <v>0</v>
      </c>
      <c r="H49" s="9"/>
      <c r="I49" s="9"/>
      <c r="J49" s="9"/>
      <c r="K49" s="10">
        <f t="shared" si="3"/>
        <v>0</v>
      </c>
      <c r="L49" s="10">
        <f t="shared" si="0"/>
        <v>0</v>
      </c>
    </row>
    <row r="50" spans="1:12" ht="15.75" x14ac:dyDescent="0.25">
      <c r="A50" s="7">
        <f>'1'!A50</f>
        <v>0</v>
      </c>
      <c r="B50" s="10">
        <f>'30'!G50+'30'!L50</f>
        <v>0</v>
      </c>
      <c r="C50" s="9"/>
      <c r="D50" s="10">
        <f t="shared" si="1"/>
        <v>0</v>
      </c>
      <c r="E50" s="9"/>
      <c r="F50" s="6"/>
      <c r="G50" s="10">
        <f t="shared" si="2"/>
        <v>0</v>
      </c>
      <c r="H50" s="9"/>
      <c r="I50" s="9"/>
      <c r="J50" s="9"/>
      <c r="K50" s="10">
        <f t="shared" si="3"/>
        <v>0</v>
      </c>
      <c r="L50" s="10">
        <f t="shared" si="0"/>
        <v>0</v>
      </c>
    </row>
    <row r="51" spans="1:12" ht="15.75" x14ac:dyDescent="0.25">
      <c r="A51" s="7">
        <f>'1'!A51</f>
        <v>0</v>
      </c>
      <c r="B51" s="10">
        <f>'30'!G51+'30'!L51</f>
        <v>0</v>
      </c>
      <c r="C51" s="9"/>
      <c r="D51" s="10">
        <f t="shared" si="1"/>
        <v>0</v>
      </c>
      <c r="E51" s="9"/>
      <c r="F51" s="6"/>
      <c r="G51" s="10">
        <f t="shared" si="2"/>
        <v>0</v>
      </c>
      <c r="H51" s="9"/>
      <c r="I51" s="9"/>
      <c r="J51" s="9"/>
      <c r="K51" s="10">
        <f t="shared" si="3"/>
        <v>0</v>
      </c>
      <c r="L51" s="10">
        <f t="shared" si="0"/>
        <v>0</v>
      </c>
    </row>
  </sheetData>
  <sheetProtection password="CEEB" sheet="1" objects="1" scenarios="1"/>
  <mergeCells count="12">
    <mergeCell ref="K3:K4"/>
    <mergeCell ref="L3:L4"/>
    <mergeCell ref="A1:L1"/>
    <mergeCell ref="B2:F2"/>
    <mergeCell ref="A3:A4"/>
    <mergeCell ref="B3:B4"/>
    <mergeCell ref="C3:C4"/>
    <mergeCell ref="D3:D4"/>
    <mergeCell ref="E3:E4"/>
    <mergeCell ref="F3:F4"/>
    <mergeCell ref="G3:G4"/>
    <mergeCell ref="H3:J3"/>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workbookViewId="0">
      <pane ySplit="4" topLeftCell="A5" activePane="bottomLeft" state="frozen"/>
      <selection activeCell="B19" sqref="B19"/>
      <selection pane="bottomLeft" activeCell="B5" sqref="B5:B51"/>
    </sheetView>
  </sheetViews>
  <sheetFormatPr defaultColWidth="11.42578125" defaultRowHeight="15" x14ac:dyDescent="0.25"/>
  <cols>
    <col min="1" max="1" width="50.28515625" bestFit="1" customWidth="1"/>
    <col min="2" max="2" width="13.28515625" bestFit="1" customWidth="1"/>
    <col min="3" max="3" width="10.42578125" bestFit="1" customWidth="1"/>
    <col min="4" max="4" width="12.28515625" bestFit="1" customWidth="1"/>
    <col min="5" max="5" width="9.42578125" bestFit="1" customWidth="1"/>
    <col min="6" max="6" width="16.140625" customWidth="1"/>
    <col min="7" max="7" width="12.28515625" bestFit="1" customWidth="1"/>
    <col min="8" max="10" width="12.7109375" customWidth="1"/>
    <col min="11" max="11" width="13.28515625" bestFit="1" customWidth="1"/>
    <col min="12" max="12" width="12.140625" bestFit="1" customWidth="1"/>
  </cols>
  <sheetData>
    <row r="1" spans="1:12" ht="26.25" x14ac:dyDescent="0.4">
      <c r="A1" s="52" t="s">
        <v>10</v>
      </c>
      <c r="B1" s="53"/>
      <c r="C1" s="53"/>
      <c r="D1" s="53"/>
      <c r="E1" s="53"/>
      <c r="F1" s="53"/>
      <c r="G1" s="53"/>
      <c r="H1" s="53"/>
      <c r="I1" s="53"/>
      <c r="J1" s="53"/>
      <c r="K1" s="53"/>
      <c r="L1" s="54"/>
    </row>
    <row r="2" spans="1:12" ht="21" x14ac:dyDescent="0.35">
      <c r="A2" s="1" t="s">
        <v>6</v>
      </c>
      <c r="B2" s="58" t="str">
        <f>'1'!B2:F2</f>
        <v>Cinépolis VIP Multiplaza Pacific</v>
      </c>
      <c r="C2" s="58"/>
      <c r="D2" s="58"/>
      <c r="E2" s="58"/>
      <c r="F2" s="58"/>
      <c r="G2" s="2"/>
      <c r="H2" s="2" t="s">
        <v>11</v>
      </c>
      <c r="I2" s="4">
        <f>'1'!I2</f>
        <v>2015</v>
      </c>
      <c r="J2" s="2"/>
      <c r="K2" s="2" t="s">
        <v>7</v>
      </c>
      <c r="L2" s="3">
        <v>32</v>
      </c>
    </row>
    <row r="3" spans="1:12" ht="15.75" x14ac:dyDescent="0.25">
      <c r="A3" s="57" t="s">
        <v>9</v>
      </c>
      <c r="B3" s="56" t="s">
        <v>0</v>
      </c>
      <c r="C3" s="56" t="s">
        <v>1</v>
      </c>
      <c r="D3" s="56" t="s">
        <v>2</v>
      </c>
      <c r="E3" s="56" t="s">
        <v>3</v>
      </c>
      <c r="F3" s="56" t="s">
        <v>4</v>
      </c>
      <c r="G3" s="56" t="s">
        <v>5</v>
      </c>
      <c r="H3" s="56" t="s">
        <v>57</v>
      </c>
      <c r="I3" s="56"/>
      <c r="J3" s="56"/>
      <c r="K3" s="56" t="s">
        <v>55</v>
      </c>
      <c r="L3" s="56" t="s">
        <v>56</v>
      </c>
    </row>
    <row r="4" spans="1:12" ht="15.75" customHeight="1" x14ac:dyDescent="0.25">
      <c r="A4" s="57"/>
      <c r="B4" s="56"/>
      <c r="C4" s="56"/>
      <c r="D4" s="56"/>
      <c r="E4" s="56"/>
      <c r="F4" s="56"/>
      <c r="G4" s="56"/>
      <c r="H4" s="11" t="s">
        <v>58</v>
      </c>
      <c r="I4" s="11" t="s">
        <v>60</v>
      </c>
      <c r="J4" s="11" t="s">
        <v>59</v>
      </c>
      <c r="K4" s="56"/>
      <c r="L4" s="56"/>
    </row>
    <row r="5" spans="1:12" ht="15.75" x14ac:dyDescent="0.25">
      <c r="A5" s="7" t="str">
        <f>'1'!A5</f>
        <v xml:space="preserve">Bar caddy condimentero 6 en 1 </v>
      </c>
      <c r="B5" s="10">
        <f>'31'!G5+'31'!L5</f>
        <v>0</v>
      </c>
      <c r="C5" s="9"/>
      <c r="D5" s="10">
        <f>B5+C5</f>
        <v>0</v>
      </c>
      <c r="E5" s="9"/>
      <c r="F5" s="6"/>
      <c r="G5" s="10">
        <f>D5-E5</f>
        <v>0</v>
      </c>
      <c r="H5" s="9"/>
      <c r="I5" s="9"/>
      <c r="J5" s="9"/>
      <c r="K5" s="10">
        <f>SUM(H5:J5)</f>
        <v>0</v>
      </c>
      <c r="L5" s="10">
        <f t="shared" ref="L5:L51" si="0">K5-G5</f>
        <v>0</v>
      </c>
    </row>
    <row r="6" spans="1:12" ht="15.75" x14ac:dyDescent="0.25">
      <c r="A6" s="7" t="str">
        <f>'1'!A6</f>
        <v>Botella/jugos con vertedor 1 lts</v>
      </c>
      <c r="B6" s="10">
        <f>'31'!G6+'31'!L6</f>
        <v>0</v>
      </c>
      <c r="C6" s="9"/>
      <c r="D6" s="10">
        <f t="shared" ref="D6:D51" si="1">B6+C6</f>
        <v>0</v>
      </c>
      <c r="E6" s="9"/>
      <c r="F6" s="6"/>
      <c r="G6" s="10">
        <f t="shared" ref="G6:G51" si="2">D6-E6</f>
        <v>0</v>
      </c>
      <c r="H6" s="9"/>
      <c r="I6" s="9"/>
      <c r="J6" s="9"/>
      <c r="K6" s="10">
        <f t="shared" ref="K6:K51" si="3">SUM(H6:J6)</f>
        <v>0</v>
      </c>
      <c r="L6" s="10">
        <f t="shared" si="0"/>
        <v>0</v>
      </c>
    </row>
    <row r="7" spans="1:12" ht="15.75" x14ac:dyDescent="0.25">
      <c r="A7" s="7" t="str">
        <f>'1'!A7</f>
        <v>Cepillo lavavasos triple</v>
      </c>
      <c r="B7" s="10">
        <f>'31'!G7+'31'!L7</f>
        <v>0</v>
      </c>
      <c r="C7" s="9"/>
      <c r="D7" s="10">
        <f t="shared" si="1"/>
        <v>0</v>
      </c>
      <c r="E7" s="9"/>
      <c r="F7" s="6"/>
      <c r="G7" s="10">
        <f t="shared" si="2"/>
        <v>0</v>
      </c>
      <c r="H7" s="9"/>
      <c r="I7" s="9"/>
      <c r="J7" s="9"/>
      <c r="K7" s="10">
        <f t="shared" si="3"/>
        <v>0</v>
      </c>
      <c r="L7" s="10">
        <f t="shared" si="0"/>
        <v>0</v>
      </c>
    </row>
    <row r="8" spans="1:12" ht="15.75" x14ac:dyDescent="0.25">
      <c r="A8" s="7" t="str">
        <f>'1'!A8</f>
        <v>Cocktelera grande 3 pzas 30 oz a. Inox</v>
      </c>
      <c r="B8" s="10">
        <f>'31'!G8+'31'!L8</f>
        <v>0</v>
      </c>
      <c r="C8" s="9"/>
      <c r="D8" s="10">
        <f t="shared" si="1"/>
        <v>0</v>
      </c>
      <c r="E8" s="9"/>
      <c r="F8" s="6"/>
      <c r="G8" s="10">
        <f t="shared" si="2"/>
        <v>0</v>
      </c>
      <c r="H8" s="9"/>
      <c r="I8" s="9"/>
      <c r="J8" s="9"/>
      <c r="K8" s="10">
        <f t="shared" si="3"/>
        <v>0</v>
      </c>
      <c r="L8" s="10">
        <f t="shared" si="0"/>
        <v>0</v>
      </c>
    </row>
    <row r="9" spans="1:12" ht="15.75" x14ac:dyDescent="0.25">
      <c r="A9" s="7" t="str">
        <f>'1'!A9</f>
        <v xml:space="preserve">Copa 2020 vino generoso mty 74 ml </v>
      </c>
      <c r="B9" s="10">
        <f>'31'!G9+'31'!L9</f>
        <v>0</v>
      </c>
      <c r="C9" s="9"/>
      <c r="D9" s="10">
        <f t="shared" si="1"/>
        <v>0</v>
      </c>
      <c r="E9" s="9"/>
      <c r="F9" s="6"/>
      <c r="G9" s="10">
        <f t="shared" si="2"/>
        <v>0</v>
      </c>
      <c r="H9" s="9"/>
      <c r="I9" s="9"/>
      <c r="J9" s="9"/>
      <c r="K9" s="10">
        <f t="shared" si="3"/>
        <v>0</v>
      </c>
      <c r="L9" s="10">
        <f t="shared" si="0"/>
        <v>0</v>
      </c>
    </row>
    <row r="10" spans="1:12" ht="15.75" x14ac:dyDescent="0.25">
      <c r="A10" s="7" t="str">
        <f>'1'!A10</f>
        <v>Copa 2025 agua mty 285 ml 9.5 oz</v>
      </c>
      <c r="B10" s="10">
        <f>'31'!G10+'31'!L10</f>
        <v>0</v>
      </c>
      <c r="C10" s="9"/>
      <c r="D10" s="10">
        <f t="shared" si="1"/>
        <v>0</v>
      </c>
      <c r="E10" s="9"/>
      <c r="F10" s="6"/>
      <c r="G10" s="10">
        <f t="shared" si="2"/>
        <v>0</v>
      </c>
      <c r="H10" s="9"/>
      <c r="I10" s="9"/>
      <c r="J10" s="9"/>
      <c r="K10" s="10">
        <f t="shared" si="3"/>
        <v>0</v>
      </c>
      <c r="L10" s="10">
        <f t="shared" si="0"/>
        <v>0</v>
      </c>
    </row>
    <row r="11" spans="1:12" ht="15.75" x14ac:dyDescent="0.25">
      <c r="A11" s="7" t="str">
        <f>'1'!A11</f>
        <v>Copa 22760 cocktail martini 5 oz excalibur</v>
      </c>
      <c r="B11" s="10">
        <f>'31'!G11+'31'!L11</f>
        <v>0</v>
      </c>
      <c r="C11" s="9"/>
      <c r="D11" s="10">
        <f t="shared" si="1"/>
        <v>0</v>
      </c>
      <c r="E11" s="9"/>
      <c r="F11" s="6"/>
      <c r="G11" s="10">
        <f t="shared" si="2"/>
        <v>0</v>
      </c>
      <c r="H11" s="9"/>
      <c r="I11" s="9"/>
      <c r="J11" s="9"/>
      <c r="K11" s="10">
        <f t="shared" si="3"/>
        <v>0</v>
      </c>
      <c r="L11" s="10">
        <f t="shared" si="0"/>
        <v>0</v>
      </c>
    </row>
    <row r="12" spans="1:12" ht="15.75" x14ac:dyDescent="0.25">
      <c r="A12" s="7" t="str">
        <f>'1'!A12</f>
        <v xml:space="preserve">Copa 23876 brandy 50 cl 17 oz. Vaporera </v>
      </c>
      <c r="B12" s="10">
        <f>'31'!G12+'31'!L12</f>
        <v>0</v>
      </c>
      <c r="C12" s="9"/>
      <c r="D12" s="10">
        <f t="shared" si="1"/>
        <v>0</v>
      </c>
      <c r="E12" s="9"/>
      <c r="F12" s="6"/>
      <c r="G12" s="10">
        <f t="shared" si="2"/>
        <v>0</v>
      </c>
      <c r="H12" s="9"/>
      <c r="I12" s="9"/>
      <c r="J12" s="9"/>
      <c r="K12" s="10">
        <f t="shared" si="3"/>
        <v>0</v>
      </c>
      <c r="L12" s="10">
        <f t="shared" si="0"/>
        <v>0</v>
      </c>
    </row>
    <row r="13" spans="1:12" ht="15.75" x14ac:dyDescent="0.25">
      <c r="A13" s="7" t="str">
        <f>'1'!A13</f>
        <v>Copa 2438 brandy mty 130 ml 4.5 oz</v>
      </c>
      <c r="B13" s="10">
        <f>'31'!G13+'31'!L13</f>
        <v>0</v>
      </c>
      <c r="C13" s="9"/>
      <c r="D13" s="10">
        <f t="shared" si="1"/>
        <v>0</v>
      </c>
      <c r="E13" s="9"/>
      <c r="F13" s="6"/>
      <c r="G13" s="10">
        <f t="shared" si="2"/>
        <v>0</v>
      </c>
      <c r="H13" s="9"/>
      <c r="I13" s="9"/>
      <c r="J13" s="9"/>
      <c r="K13" s="10">
        <f t="shared" si="3"/>
        <v>0</v>
      </c>
      <c r="L13" s="10">
        <f t="shared" si="0"/>
        <v>0</v>
      </c>
    </row>
    <row r="14" spans="1:12" ht="15.75" x14ac:dyDescent="0.25">
      <c r="A14" s="7" t="str">
        <f>'1'!A14</f>
        <v>Copa cerveza dortmund 13 oz.</v>
      </c>
      <c r="B14" s="10">
        <f>'31'!G14+'31'!L14</f>
        <v>0</v>
      </c>
      <c r="C14" s="9"/>
      <c r="D14" s="10">
        <f t="shared" si="1"/>
        <v>0</v>
      </c>
      <c r="E14" s="9"/>
      <c r="F14" s="6"/>
      <c r="G14" s="10">
        <f t="shared" si="2"/>
        <v>0</v>
      </c>
      <c r="H14" s="9"/>
      <c r="I14" s="9"/>
      <c r="J14" s="9"/>
      <c r="K14" s="10">
        <f t="shared" si="3"/>
        <v>0</v>
      </c>
      <c r="L14" s="10">
        <f t="shared" si="0"/>
        <v>0</v>
      </c>
    </row>
    <row r="15" spans="1:12" ht="15.75" x14ac:dyDescent="0.25">
      <c r="A15" s="7" t="str">
        <f>'1'!A15</f>
        <v>Copa cogñac degustacion 5 oz</v>
      </c>
      <c r="B15" s="10">
        <f>'31'!G15+'31'!L15</f>
        <v>0</v>
      </c>
      <c r="C15" s="9"/>
      <c r="D15" s="10">
        <f t="shared" si="1"/>
        <v>0</v>
      </c>
      <c r="E15" s="9"/>
      <c r="F15" s="6"/>
      <c r="G15" s="10">
        <f t="shared" si="2"/>
        <v>0</v>
      </c>
      <c r="H15" s="9"/>
      <c r="I15" s="9"/>
      <c r="J15" s="9"/>
      <c r="K15" s="10">
        <f t="shared" si="3"/>
        <v>0</v>
      </c>
      <c r="L15" s="10">
        <f t="shared" si="0"/>
        <v>0</v>
      </c>
    </row>
    <row r="16" spans="1:12" ht="15.75" x14ac:dyDescent="0.25">
      <c r="A16" s="7" t="str">
        <f>'1'!A16</f>
        <v>Copa margarita 12 oz.  Excalibur</v>
      </c>
      <c r="B16" s="10">
        <f>'31'!G16+'31'!L16</f>
        <v>0</v>
      </c>
      <c r="C16" s="9"/>
      <c r="D16" s="10">
        <f t="shared" si="1"/>
        <v>0</v>
      </c>
      <c r="E16" s="9"/>
      <c r="F16" s="6"/>
      <c r="G16" s="10">
        <f t="shared" si="2"/>
        <v>0</v>
      </c>
      <c r="H16" s="9"/>
      <c r="I16" s="9"/>
      <c r="J16" s="9"/>
      <c r="K16" s="10">
        <f t="shared" si="3"/>
        <v>0</v>
      </c>
      <c r="L16" s="10">
        <f t="shared" si="0"/>
        <v>0</v>
      </c>
    </row>
    <row r="17" spans="1:12" ht="15.75" x14ac:dyDescent="0.25">
      <c r="A17" s="7" t="str">
        <f>'1'!A17</f>
        <v>Copa vino blanco savoie  5 oz.</v>
      </c>
      <c r="B17" s="10">
        <f>'31'!G17+'31'!L17</f>
        <v>0</v>
      </c>
      <c r="C17" s="9"/>
      <c r="D17" s="10">
        <f t="shared" si="1"/>
        <v>0</v>
      </c>
      <c r="E17" s="9"/>
      <c r="F17" s="6"/>
      <c r="G17" s="10">
        <f t="shared" si="2"/>
        <v>0</v>
      </c>
      <c r="H17" s="9"/>
      <c r="I17" s="9"/>
      <c r="J17" s="9"/>
      <c r="K17" s="10">
        <f t="shared" si="3"/>
        <v>0</v>
      </c>
      <c r="L17" s="10">
        <f t="shared" si="0"/>
        <v>0</v>
      </c>
    </row>
    <row r="18" spans="1:12" ht="15.75" x14ac:dyDescent="0.25">
      <c r="A18" s="7" t="str">
        <f>'1'!A18</f>
        <v>Copa vino tinto savoie 8 oz.</v>
      </c>
      <c r="B18" s="10">
        <f>'31'!G18+'31'!L18</f>
        <v>0</v>
      </c>
      <c r="C18" s="9"/>
      <c r="D18" s="10">
        <f t="shared" si="1"/>
        <v>0</v>
      </c>
      <c r="E18" s="9"/>
      <c r="F18" s="6"/>
      <c r="G18" s="10">
        <f t="shared" si="2"/>
        <v>0</v>
      </c>
      <c r="H18" s="9"/>
      <c r="I18" s="9"/>
      <c r="J18" s="9"/>
      <c r="K18" s="10">
        <f t="shared" si="3"/>
        <v>0</v>
      </c>
      <c r="L18" s="10">
        <f t="shared" si="0"/>
        <v>0</v>
      </c>
    </row>
    <row r="19" spans="1:12" ht="15.75" x14ac:dyDescent="0.25">
      <c r="A19" s="7" t="str">
        <f>'1'!A19</f>
        <v>Cuchara para cantina a inox</v>
      </c>
      <c r="B19" s="10">
        <f>'31'!G19+'31'!L19</f>
        <v>0</v>
      </c>
      <c r="C19" s="9"/>
      <c r="D19" s="10">
        <f t="shared" si="1"/>
        <v>0</v>
      </c>
      <c r="E19" s="9"/>
      <c r="F19" s="6"/>
      <c r="G19" s="10">
        <f t="shared" si="2"/>
        <v>0</v>
      </c>
      <c r="H19" s="9"/>
      <c r="I19" s="9"/>
      <c r="J19" s="9"/>
      <c r="K19" s="10">
        <f t="shared" si="3"/>
        <v>0</v>
      </c>
      <c r="L19" s="10">
        <f t="shared" si="0"/>
        <v>0</v>
      </c>
    </row>
    <row r="20" spans="1:12" ht="15.75" x14ac:dyDescent="0.25">
      <c r="A20" s="7" t="str">
        <f>'1'!A20</f>
        <v>Cucharon para hielo 24.1 cms a inox</v>
      </c>
      <c r="B20" s="10">
        <f>'31'!G20+'31'!L20</f>
        <v>0</v>
      </c>
      <c r="C20" s="9"/>
      <c r="D20" s="10">
        <f t="shared" si="1"/>
        <v>0</v>
      </c>
      <c r="E20" s="9"/>
      <c r="F20" s="6"/>
      <c r="G20" s="10">
        <f t="shared" si="2"/>
        <v>0</v>
      </c>
      <c r="H20" s="9"/>
      <c r="I20" s="9"/>
      <c r="J20" s="9"/>
      <c r="K20" s="10">
        <f t="shared" si="3"/>
        <v>0</v>
      </c>
      <c r="L20" s="10">
        <f t="shared" si="0"/>
        <v>0</v>
      </c>
    </row>
    <row r="21" spans="1:12" ht="15.75" x14ac:dyDescent="0.25">
      <c r="A21" s="7" t="str">
        <f>'1'!A21</f>
        <v xml:space="preserve">Cuchillo chef 8" </v>
      </c>
      <c r="B21" s="10">
        <f>'31'!G21+'31'!L21</f>
        <v>0</v>
      </c>
      <c r="C21" s="9"/>
      <c r="D21" s="10">
        <f t="shared" si="1"/>
        <v>0</v>
      </c>
      <c r="E21" s="9"/>
      <c r="F21" s="6"/>
      <c r="G21" s="10">
        <f t="shared" si="2"/>
        <v>0</v>
      </c>
      <c r="H21" s="9"/>
      <c r="I21" s="9"/>
      <c r="J21" s="9"/>
      <c r="K21" s="10">
        <f t="shared" si="3"/>
        <v>0</v>
      </c>
      <c r="L21" s="10">
        <f t="shared" si="0"/>
        <v>0</v>
      </c>
    </row>
    <row r="22" spans="1:12" ht="15.75" x14ac:dyDescent="0.25">
      <c r="A22" s="7" t="str">
        <f>'1'!A22</f>
        <v>Cuchillo mondador 4"</v>
      </c>
      <c r="B22" s="10">
        <f>'31'!G22+'31'!L22</f>
        <v>0</v>
      </c>
      <c r="C22" s="9"/>
      <c r="D22" s="10">
        <f t="shared" si="1"/>
        <v>0</v>
      </c>
      <c r="E22" s="9"/>
      <c r="F22" s="6"/>
      <c r="G22" s="10">
        <f t="shared" si="2"/>
        <v>0</v>
      </c>
      <c r="H22" s="9"/>
      <c r="I22" s="9"/>
      <c r="J22" s="9"/>
      <c r="K22" s="10">
        <f t="shared" si="3"/>
        <v>0</v>
      </c>
      <c r="L22" s="10">
        <f t="shared" si="0"/>
        <v>0</v>
      </c>
    </row>
    <row r="23" spans="1:12" ht="15.75" x14ac:dyDescent="0.25">
      <c r="A23" s="7" t="str">
        <f>'1'!A23</f>
        <v>Charola antiderrapante 44x59 cms.</v>
      </c>
      <c r="B23" s="10">
        <f>'31'!G23+'31'!L23</f>
        <v>0</v>
      </c>
      <c r="C23" s="9"/>
      <c r="D23" s="10">
        <f t="shared" si="1"/>
        <v>0</v>
      </c>
      <c r="E23" s="9"/>
      <c r="F23" s="6"/>
      <c r="G23" s="10">
        <f t="shared" si="2"/>
        <v>0</v>
      </c>
      <c r="H23" s="9"/>
      <c r="I23" s="9"/>
      <c r="J23" s="9"/>
      <c r="K23" s="10">
        <f t="shared" si="3"/>
        <v>0</v>
      </c>
      <c r="L23" s="10">
        <f t="shared" si="0"/>
        <v>0</v>
      </c>
    </row>
    <row r="24" spans="1:12" ht="15.75" x14ac:dyDescent="0.25">
      <c r="A24" s="7" t="str">
        <f>'1'!A24</f>
        <v>Charola redonda antiderrapante 40 cms</v>
      </c>
      <c r="B24" s="10">
        <f>'31'!G24+'31'!L24</f>
        <v>0</v>
      </c>
      <c r="C24" s="9"/>
      <c r="D24" s="10">
        <f t="shared" si="1"/>
        <v>0</v>
      </c>
      <c r="E24" s="9"/>
      <c r="F24" s="6"/>
      <c r="G24" s="10">
        <f t="shared" si="2"/>
        <v>0</v>
      </c>
      <c r="H24" s="9"/>
      <c r="I24" s="9"/>
      <c r="J24" s="9"/>
      <c r="K24" s="10">
        <f t="shared" si="3"/>
        <v>0</v>
      </c>
      <c r="L24" s="10">
        <f t="shared" si="0"/>
        <v>0</v>
      </c>
    </row>
    <row r="25" spans="1:12" ht="15.75" x14ac:dyDescent="0.25">
      <c r="A25" s="7" t="str">
        <f>'1'!A25</f>
        <v>Dispensador plastico transparente de 12 oz..</v>
      </c>
      <c r="B25" s="10">
        <f>'31'!G25+'31'!L25</f>
        <v>0</v>
      </c>
      <c r="C25" s="9"/>
      <c r="D25" s="10">
        <f t="shared" si="1"/>
        <v>0</v>
      </c>
      <c r="E25" s="9"/>
      <c r="F25" s="6"/>
      <c r="G25" s="10">
        <f t="shared" si="2"/>
        <v>0</v>
      </c>
      <c r="H25" s="9"/>
      <c r="I25" s="9"/>
      <c r="J25" s="9"/>
      <c r="K25" s="10">
        <f t="shared" si="3"/>
        <v>0</v>
      </c>
      <c r="L25" s="10">
        <f t="shared" si="0"/>
        <v>0</v>
      </c>
    </row>
    <row r="26" spans="1:12" ht="15.75" x14ac:dyDescent="0.25">
      <c r="A26" s="7" t="str">
        <f>'1'!A26</f>
        <v>Drenador de plastico para bar</v>
      </c>
      <c r="B26" s="10">
        <f>'31'!G26+'31'!L26</f>
        <v>0</v>
      </c>
      <c r="C26" s="9"/>
      <c r="D26" s="10">
        <f t="shared" si="1"/>
        <v>0</v>
      </c>
      <c r="E26" s="9"/>
      <c r="F26" s="6"/>
      <c r="G26" s="10">
        <f t="shared" si="2"/>
        <v>0</v>
      </c>
      <c r="H26" s="9"/>
      <c r="I26" s="9"/>
      <c r="J26" s="9"/>
      <c r="K26" s="10">
        <f t="shared" si="3"/>
        <v>0</v>
      </c>
      <c r="L26" s="10">
        <f t="shared" si="0"/>
        <v>0</v>
      </c>
    </row>
    <row r="27" spans="1:12" ht="15.75" x14ac:dyDescent="0.25">
      <c r="A27" s="7" t="str">
        <f>'1'!A27</f>
        <v>Escarchador para margaritas</v>
      </c>
      <c r="B27" s="10">
        <f>'31'!G27+'31'!L27</f>
        <v>0</v>
      </c>
      <c r="C27" s="9"/>
      <c r="D27" s="10">
        <f t="shared" si="1"/>
        <v>0</v>
      </c>
      <c r="E27" s="9"/>
      <c r="F27" s="6"/>
      <c r="G27" s="10">
        <f t="shared" si="2"/>
        <v>0</v>
      </c>
      <c r="H27" s="9"/>
      <c r="I27" s="9"/>
      <c r="J27" s="9"/>
      <c r="K27" s="10">
        <f t="shared" si="3"/>
        <v>0</v>
      </c>
      <c r="L27" s="10">
        <f t="shared" si="0"/>
        <v>0</v>
      </c>
    </row>
    <row r="28" spans="1:12" ht="15.75" x14ac:dyDescent="0.25">
      <c r="A28" s="7" t="str">
        <f>'1'!A28</f>
        <v>Esponja para escarchador</v>
      </c>
      <c r="B28" s="10">
        <f>'31'!G28+'31'!L28</f>
        <v>0</v>
      </c>
      <c r="C28" s="9"/>
      <c r="D28" s="10">
        <f t="shared" si="1"/>
        <v>0</v>
      </c>
      <c r="E28" s="9"/>
      <c r="F28" s="6"/>
      <c r="G28" s="10">
        <f t="shared" si="2"/>
        <v>0</v>
      </c>
      <c r="H28" s="9"/>
      <c r="I28" s="9"/>
      <c r="J28" s="9"/>
      <c r="K28" s="10">
        <f t="shared" si="3"/>
        <v>0</v>
      </c>
      <c r="L28" s="10">
        <f t="shared" si="0"/>
        <v>0</v>
      </c>
    </row>
    <row r="29" spans="1:12" ht="15.75" x14ac:dyDescent="0.25">
      <c r="A29" s="7" t="str">
        <f>'1'!A29</f>
        <v>Exprimidor naranjas mediano</v>
      </c>
      <c r="B29" s="10">
        <f>'31'!G29+'31'!L29</f>
        <v>0</v>
      </c>
      <c r="C29" s="9"/>
      <c r="D29" s="10">
        <f t="shared" si="1"/>
        <v>0</v>
      </c>
      <c r="E29" s="9"/>
      <c r="F29" s="6"/>
      <c r="G29" s="10">
        <f t="shared" si="2"/>
        <v>0</v>
      </c>
      <c r="H29" s="9"/>
      <c r="I29" s="9"/>
      <c r="J29" s="9"/>
      <c r="K29" s="10">
        <f t="shared" si="3"/>
        <v>0</v>
      </c>
      <c r="L29" s="10">
        <f t="shared" si="0"/>
        <v>0</v>
      </c>
    </row>
    <row r="30" spans="1:12" ht="15.75" x14ac:dyDescent="0.25">
      <c r="A30" s="7" t="str">
        <f>'1'!A30</f>
        <v>Jarra 3807 vallarta 2.25 lts 76 oz</v>
      </c>
      <c r="B30" s="10">
        <f>'31'!G30+'31'!L30</f>
        <v>0</v>
      </c>
      <c r="C30" s="9"/>
      <c r="D30" s="10">
        <f t="shared" si="1"/>
        <v>0</v>
      </c>
      <c r="E30" s="9"/>
      <c r="F30" s="6"/>
      <c r="G30" s="10">
        <f t="shared" si="2"/>
        <v>0</v>
      </c>
      <c r="H30" s="9"/>
      <c r="I30" s="9"/>
      <c r="J30" s="9"/>
      <c r="K30" s="10">
        <f t="shared" si="3"/>
        <v>0</v>
      </c>
      <c r="L30" s="10">
        <f t="shared" si="0"/>
        <v>0</v>
      </c>
    </row>
    <row r="31" spans="1:12" ht="15.75" x14ac:dyDescent="0.25">
      <c r="A31" s="7" t="str">
        <f>'1'!A31</f>
        <v>Jarra 3808 orinoco 1.15 lts 39 oz</v>
      </c>
      <c r="B31" s="10">
        <f>'31'!G31+'31'!L31</f>
        <v>0</v>
      </c>
      <c r="C31" s="9"/>
      <c r="D31" s="10">
        <f t="shared" si="1"/>
        <v>0</v>
      </c>
      <c r="E31" s="9"/>
      <c r="F31" s="6"/>
      <c r="G31" s="10">
        <f t="shared" si="2"/>
        <v>0</v>
      </c>
      <c r="H31" s="9"/>
      <c r="I31" s="9"/>
      <c r="J31" s="9"/>
      <c r="K31" s="10">
        <f t="shared" si="3"/>
        <v>0</v>
      </c>
      <c r="L31" s="10">
        <f t="shared" si="0"/>
        <v>0</v>
      </c>
    </row>
    <row r="32" spans="1:12" ht="15.75" x14ac:dyDescent="0.25">
      <c r="A32" s="7" t="str">
        <f>'1'!A32</f>
        <v>Jigger 1x2 Oz  A. Inox</v>
      </c>
      <c r="B32" s="10">
        <f>'31'!G32+'31'!L32</f>
        <v>0</v>
      </c>
      <c r="C32" s="9"/>
      <c r="D32" s="10">
        <f t="shared" si="1"/>
        <v>0</v>
      </c>
      <c r="E32" s="9"/>
      <c r="F32" s="6"/>
      <c r="G32" s="10">
        <f t="shared" si="2"/>
        <v>0</v>
      </c>
      <c r="H32" s="9"/>
      <c r="I32" s="9"/>
      <c r="J32" s="9"/>
      <c r="K32" s="10">
        <f t="shared" si="3"/>
        <v>0</v>
      </c>
      <c r="L32" s="10">
        <f t="shared" si="0"/>
        <v>0</v>
      </c>
    </row>
    <row r="33" spans="1:12" ht="15.75" x14ac:dyDescent="0.25">
      <c r="A33" s="7" t="str">
        <f>'1'!A33</f>
        <v>Organizador servilletas y popotes</v>
      </c>
      <c r="B33" s="10">
        <f>'31'!G33+'31'!L33</f>
        <v>0</v>
      </c>
      <c r="C33" s="9"/>
      <c r="D33" s="10">
        <f t="shared" si="1"/>
        <v>0</v>
      </c>
      <c r="E33" s="9"/>
      <c r="F33" s="6"/>
      <c r="G33" s="10">
        <f t="shared" si="2"/>
        <v>0</v>
      </c>
      <c r="H33" s="9"/>
      <c r="I33" s="9"/>
      <c r="J33" s="9"/>
      <c r="K33" s="10">
        <f t="shared" si="3"/>
        <v>0</v>
      </c>
      <c r="L33" s="10">
        <f t="shared" si="0"/>
        <v>0</v>
      </c>
    </row>
    <row r="34" spans="1:12" ht="15.75" x14ac:dyDescent="0.25">
      <c r="A34" s="7" t="str">
        <f>'1'!A34</f>
        <v>Picahielo 6 puntas</v>
      </c>
      <c r="B34" s="10">
        <f>'31'!G34+'31'!L34</f>
        <v>0</v>
      </c>
      <c r="C34" s="9"/>
      <c r="D34" s="10">
        <f t="shared" si="1"/>
        <v>0</v>
      </c>
      <c r="E34" s="9"/>
      <c r="F34" s="6"/>
      <c r="G34" s="10">
        <f t="shared" si="2"/>
        <v>0</v>
      </c>
      <c r="H34" s="9"/>
      <c r="I34" s="9"/>
      <c r="J34" s="9"/>
      <c r="K34" s="10">
        <f t="shared" si="3"/>
        <v>0</v>
      </c>
      <c r="L34" s="10">
        <f t="shared" si="0"/>
        <v>0</v>
      </c>
    </row>
    <row r="35" spans="1:12" ht="15.75" x14ac:dyDescent="0.25">
      <c r="A35" s="7" t="str">
        <f>'1'!A35</f>
        <v>Rollo malla/bar table</v>
      </c>
      <c r="B35" s="10">
        <f>'31'!G35+'31'!L35</f>
        <v>0</v>
      </c>
      <c r="C35" s="9"/>
      <c r="D35" s="10">
        <f t="shared" si="1"/>
        <v>0</v>
      </c>
      <c r="E35" s="9"/>
      <c r="F35" s="6"/>
      <c r="G35" s="10">
        <f t="shared" si="2"/>
        <v>0</v>
      </c>
      <c r="H35" s="9"/>
      <c r="I35" s="9"/>
      <c r="J35" s="9"/>
      <c r="K35" s="10">
        <f t="shared" si="3"/>
        <v>0</v>
      </c>
      <c r="L35" s="10">
        <f t="shared" si="0"/>
        <v>0</v>
      </c>
    </row>
    <row r="36" spans="1:12" ht="15.75" x14ac:dyDescent="0.25">
      <c r="A36" s="7" t="str">
        <f>'1'!A36</f>
        <v>Sacacorchos 2 manos</v>
      </c>
      <c r="B36" s="10">
        <f>'31'!G36+'31'!L36</f>
        <v>0</v>
      </c>
      <c r="C36" s="9"/>
      <c r="D36" s="10">
        <f t="shared" si="1"/>
        <v>0</v>
      </c>
      <c r="E36" s="9"/>
      <c r="F36" s="6"/>
      <c r="G36" s="10">
        <f t="shared" si="2"/>
        <v>0</v>
      </c>
      <c r="H36" s="9"/>
      <c r="I36" s="9"/>
      <c r="J36" s="9"/>
      <c r="K36" s="10">
        <f t="shared" si="3"/>
        <v>0</v>
      </c>
      <c r="L36" s="10">
        <f t="shared" si="0"/>
        <v>0</v>
      </c>
    </row>
    <row r="37" spans="1:12" ht="15.75" x14ac:dyDescent="0.25">
      <c r="A37" s="7" t="str">
        <f>'1'!A37</f>
        <v>Tabla picar de plástico 1x30x50 Blanco</v>
      </c>
      <c r="B37" s="10">
        <f>'31'!G37+'31'!L37</f>
        <v>0</v>
      </c>
      <c r="C37" s="9"/>
      <c r="D37" s="10">
        <f t="shared" si="1"/>
        <v>0</v>
      </c>
      <c r="E37" s="9"/>
      <c r="F37" s="6"/>
      <c r="G37" s="10">
        <f t="shared" si="2"/>
        <v>0</v>
      </c>
      <c r="H37" s="9"/>
      <c r="I37" s="9"/>
      <c r="J37" s="9"/>
      <c r="K37" s="10">
        <f t="shared" si="3"/>
        <v>0</v>
      </c>
      <c r="L37" s="10">
        <f t="shared" si="0"/>
        <v>0</v>
      </c>
    </row>
    <row r="38" spans="1:12" ht="15.75" x14ac:dyDescent="0.25">
      <c r="A38" s="7" t="str">
        <f>'1'!A38</f>
        <v>Tarro 5689 cervecero morgan 450 ml 15 oz.</v>
      </c>
      <c r="B38" s="10">
        <f>'31'!G38+'31'!L38</f>
        <v>0</v>
      </c>
      <c r="C38" s="9"/>
      <c r="D38" s="10">
        <f t="shared" si="1"/>
        <v>0</v>
      </c>
      <c r="E38" s="9"/>
      <c r="F38" s="6"/>
      <c r="G38" s="10">
        <f t="shared" si="2"/>
        <v>0</v>
      </c>
      <c r="H38" s="9"/>
      <c r="I38" s="9"/>
      <c r="J38" s="9"/>
      <c r="K38" s="10">
        <f t="shared" si="3"/>
        <v>0</v>
      </c>
      <c r="L38" s="10">
        <f t="shared" si="0"/>
        <v>0</v>
      </c>
    </row>
    <row r="39" spans="1:12" ht="15.75" x14ac:dyDescent="0.25">
      <c r="A39" s="7" t="str">
        <f>'1'!A39</f>
        <v>Tijera portacharola cromada</v>
      </c>
      <c r="B39" s="10">
        <f>'31'!G39+'31'!L39</f>
        <v>0</v>
      </c>
      <c r="C39" s="9"/>
      <c r="D39" s="10">
        <f t="shared" si="1"/>
        <v>0</v>
      </c>
      <c r="E39" s="9"/>
      <c r="F39" s="6"/>
      <c r="G39" s="10">
        <f t="shared" si="2"/>
        <v>0</v>
      </c>
      <c r="H39" s="9"/>
      <c r="I39" s="9"/>
      <c r="J39" s="9"/>
      <c r="K39" s="10">
        <f t="shared" si="3"/>
        <v>0</v>
      </c>
      <c r="L39" s="10">
        <f t="shared" si="0"/>
        <v>0</v>
      </c>
    </row>
    <row r="40" spans="1:12" ht="15.75" x14ac:dyDescent="0.25">
      <c r="A40" s="7" t="str">
        <f>'1'!A40</f>
        <v>Vaso 0972 tequilero 44 ml 1.5 oz</v>
      </c>
      <c r="B40" s="10">
        <f>'31'!G40+'31'!L40</f>
        <v>0</v>
      </c>
      <c r="C40" s="9"/>
      <c r="D40" s="10">
        <f t="shared" si="1"/>
        <v>0</v>
      </c>
      <c r="E40" s="9"/>
      <c r="F40" s="6"/>
      <c r="G40" s="10">
        <f t="shared" si="2"/>
        <v>0</v>
      </c>
      <c r="H40" s="9"/>
      <c r="I40" s="9"/>
      <c r="J40" s="9"/>
      <c r="K40" s="10">
        <f t="shared" si="3"/>
        <v>0</v>
      </c>
      <c r="L40" s="10">
        <f t="shared" si="0"/>
        <v>0</v>
      </c>
    </row>
    <row r="41" spans="1:12" ht="15.75" x14ac:dyDescent="0.25">
      <c r="A41" s="7" t="str">
        <f>'1'!A41</f>
        <v>Vaso 40367 cheiser 5.25 oz. Islande (97 9577a) 5.75</v>
      </c>
      <c r="B41" s="10">
        <f>'31'!G41+'31'!L41</f>
        <v>0</v>
      </c>
      <c r="C41" s="9"/>
      <c r="D41" s="10">
        <f t="shared" si="1"/>
        <v>0</v>
      </c>
      <c r="E41" s="9"/>
      <c r="F41" s="6"/>
      <c r="G41" s="10">
        <f t="shared" si="2"/>
        <v>0</v>
      </c>
      <c r="H41" s="9"/>
      <c r="I41" s="9"/>
      <c r="J41" s="9"/>
      <c r="K41" s="10">
        <f t="shared" si="3"/>
        <v>0</v>
      </c>
      <c r="L41" s="10">
        <f t="shared" si="0"/>
        <v>0</v>
      </c>
    </row>
    <row r="42" spans="1:12" ht="15.75" x14ac:dyDescent="0.25">
      <c r="A42" s="7" t="str">
        <f>'1'!A42</f>
        <v>Vaso 50774 old fashion 6 oz. Princesa</v>
      </c>
      <c r="B42" s="10">
        <f>'31'!G42+'31'!L42</f>
        <v>0</v>
      </c>
      <c r="C42" s="9"/>
      <c r="D42" s="10">
        <f t="shared" si="1"/>
        <v>0</v>
      </c>
      <c r="E42" s="9"/>
      <c r="F42" s="6"/>
      <c r="G42" s="10">
        <f t="shared" si="2"/>
        <v>0</v>
      </c>
      <c r="H42" s="9"/>
      <c r="I42" s="9"/>
      <c r="J42" s="9"/>
      <c r="K42" s="10">
        <f t="shared" si="3"/>
        <v>0</v>
      </c>
      <c r="L42" s="10">
        <f t="shared" si="0"/>
        <v>0</v>
      </c>
    </row>
    <row r="43" spans="1:12" ht="15.75" x14ac:dyDescent="0.25">
      <c r="A43" s="7" t="str">
        <f>'1'!A43</f>
        <v>Vaso 6404 h.b.f.g 350 ml. 11.8 oz.</v>
      </c>
      <c r="B43" s="10">
        <f>'31'!G43+'31'!L43</f>
        <v>0</v>
      </c>
      <c r="C43" s="9"/>
      <c r="D43" s="10">
        <f t="shared" si="1"/>
        <v>0</v>
      </c>
      <c r="E43" s="9"/>
      <c r="F43" s="6"/>
      <c r="G43" s="10">
        <f t="shared" si="2"/>
        <v>0</v>
      </c>
      <c r="H43" s="9"/>
      <c r="I43" s="9"/>
      <c r="J43" s="9"/>
      <c r="K43" s="10">
        <f t="shared" si="3"/>
        <v>0</v>
      </c>
      <c r="L43" s="10">
        <f t="shared" si="0"/>
        <v>0</v>
      </c>
    </row>
    <row r="44" spans="1:12" ht="15.75" x14ac:dyDescent="0.25">
      <c r="A44" s="7" t="str">
        <f>'1'!A44</f>
        <v>Vaso 6621 high ball 350 ml 11.8 oz</v>
      </c>
      <c r="B44" s="10">
        <f>'31'!G44+'31'!L44</f>
        <v>0</v>
      </c>
      <c r="C44" s="9"/>
      <c r="D44" s="10">
        <f t="shared" si="1"/>
        <v>0</v>
      </c>
      <c r="E44" s="9"/>
      <c r="F44" s="6"/>
      <c r="G44" s="10">
        <f t="shared" si="2"/>
        <v>0</v>
      </c>
      <c r="H44" s="9"/>
      <c r="I44" s="9"/>
      <c r="J44" s="9"/>
      <c r="K44" s="10">
        <f t="shared" si="3"/>
        <v>0</v>
      </c>
      <c r="L44" s="10">
        <f t="shared" si="0"/>
        <v>0</v>
      </c>
    </row>
    <row r="45" spans="1:12" ht="15.75" x14ac:dyDescent="0.25">
      <c r="A45" s="7" t="str">
        <f>'1'!A45</f>
        <v>Vaso 6624 agua fg 300 ml 10.2 oz</v>
      </c>
      <c r="B45" s="10">
        <f>'31'!G45+'31'!L45</f>
        <v>0</v>
      </c>
      <c r="C45" s="9"/>
      <c r="D45" s="10">
        <f t="shared" si="1"/>
        <v>0</v>
      </c>
      <c r="E45" s="9"/>
      <c r="F45" s="6"/>
      <c r="G45" s="10">
        <f t="shared" si="2"/>
        <v>0</v>
      </c>
      <c r="H45" s="9"/>
      <c r="I45" s="9"/>
      <c r="J45" s="9"/>
      <c r="K45" s="10">
        <f t="shared" si="3"/>
        <v>0</v>
      </c>
      <c r="L45" s="10">
        <f t="shared" si="0"/>
        <v>0</v>
      </c>
    </row>
    <row r="46" spans="1:12" ht="15.75" x14ac:dyDescent="0.25">
      <c r="A46" s="7" t="str">
        <f>'1'!A46</f>
        <v>Vaso 6714 dof fashion 325 ml 11 oz</v>
      </c>
      <c r="B46" s="10">
        <f>'31'!G46+'31'!L46</f>
        <v>0</v>
      </c>
      <c r="C46" s="9"/>
      <c r="D46" s="10">
        <f t="shared" si="1"/>
        <v>0</v>
      </c>
      <c r="E46" s="9"/>
      <c r="F46" s="6"/>
      <c r="G46" s="10">
        <f t="shared" si="2"/>
        <v>0</v>
      </c>
      <c r="H46" s="9"/>
      <c r="I46" s="9"/>
      <c r="J46" s="9"/>
      <c r="K46" s="10">
        <f t="shared" si="3"/>
        <v>0</v>
      </c>
      <c r="L46" s="10">
        <f t="shared" si="0"/>
        <v>0</v>
      </c>
    </row>
    <row r="47" spans="1:12" ht="15.75" x14ac:dyDescent="0.25">
      <c r="A47" s="7">
        <f>'1'!A47</f>
        <v>0</v>
      </c>
      <c r="B47" s="10">
        <f>'31'!G47+'31'!L47</f>
        <v>0</v>
      </c>
      <c r="C47" s="9"/>
      <c r="D47" s="10">
        <f t="shared" si="1"/>
        <v>0</v>
      </c>
      <c r="E47" s="9"/>
      <c r="F47" s="6"/>
      <c r="G47" s="10">
        <f t="shared" si="2"/>
        <v>0</v>
      </c>
      <c r="H47" s="9"/>
      <c r="I47" s="9"/>
      <c r="J47" s="9"/>
      <c r="K47" s="10">
        <f t="shared" si="3"/>
        <v>0</v>
      </c>
      <c r="L47" s="10">
        <f t="shared" si="0"/>
        <v>0</v>
      </c>
    </row>
    <row r="48" spans="1:12" ht="15.75" x14ac:dyDescent="0.25">
      <c r="A48" s="7">
        <f>'1'!A48</f>
        <v>0</v>
      </c>
      <c r="B48" s="10">
        <f>'31'!G48+'31'!L48</f>
        <v>0</v>
      </c>
      <c r="C48" s="9"/>
      <c r="D48" s="10">
        <f t="shared" si="1"/>
        <v>0</v>
      </c>
      <c r="E48" s="9"/>
      <c r="F48" s="6"/>
      <c r="G48" s="10">
        <f t="shared" si="2"/>
        <v>0</v>
      </c>
      <c r="H48" s="9"/>
      <c r="I48" s="9"/>
      <c r="J48" s="9"/>
      <c r="K48" s="10">
        <f t="shared" si="3"/>
        <v>0</v>
      </c>
      <c r="L48" s="10">
        <f t="shared" si="0"/>
        <v>0</v>
      </c>
    </row>
    <row r="49" spans="1:12" ht="15.75" x14ac:dyDescent="0.25">
      <c r="A49" s="7">
        <f>'1'!A49</f>
        <v>0</v>
      </c>
      <c r="B49" s="10">
        <f>'31'!G49+'31'!L49</f>
        <v>0</v>
      </c>
      <c r="C49" s="9"/>
      <c r="D49" s="10">
        <f t="shared" si="1"/>
        <v>0</v>
      </c>
      <c r="E49" s="9"/>
      <c r="F49" s="6"/>
      <c r="G49" s="10">
        <f t="shared" si="2"/>
        <v>0</v>
      </c>
      <c r="H49" s="9"/>
      <c r="I49" s="9"/>
      <c r="J49" s="9"/>
      <c r="K49" s="10">
        <f t="shared" si="3"/>
        <v>0</v>
      </c>
      <c r="L49" s="10">
        <f t="shared" si="0"/>
        <v>0</v>
      </c>
    </row>
    <row r="50" spans="1:12" ht="15.75" x14ac:dyDescent="0.25">
      <c r="A50" s="7">
        <f>'1'!A50</f>
        <v>0</v>
      </c>
      <c r="B50" s="10">
        <f>'31'!G50+'31'!L50</f>
        <v>0</v>
      </c>
      <c r="C50" s="9"/>
      <c r="D50" s="10">
        <f t="shared" si="1"/>
        <v>0</v>
      </c>
      <c r="E50" s="9"/>
      <c r="F50" s="6"/>
      <c r="G50" s="10">
        <f t="shared" si="2"/>
        <v>0</v>
      </c>
      <c r="H50" s="9"/>
      <c r="I50" s="9"/>
      <c r="J50" s="9"/>
      <c r="K50" s="10">
        <f t="shared" si="3"/>
        <v>0</v>
      </c>
      <c r="L50" s="10">
        <f t="shared" si="0"/>
        <v>0</v>
      </c>
    </row>
    <row r="51" spans="1:12" ht="15.75" x14ac:dyDescent="0.25">
      <c r="A51" s="7">
        <f>'1'!A51</f>
        <v>0</v>
      </c>
      <c r="B51" s="10">
        <f>'31'!G51+'31'!L51</f>
        <v>0</v>
      </c>
      <c r="C51" s="9"/>
      <c r="D51" s="10">
        <f t="shared" si="1"/>
        <v>0</v>
      </c>
      <c r="E51" s="9"/>
      <c r="F51" s="6"/>
      <c r="G51" s="10">
        <f t="shared" si="2"/>
        <v>0</v>
      </c>
      <c r="H51" s="9"/>
      <c r="I51" s="9"/>
      <c r="J51" s="9"/>
      <c r="K51" s="10">
        <f t="shared" si="3"/>
        <v>0</v>
      </c>
      <c r="L51" s="10">
        <f t="shared" si="0"/>
        <v>0</v>
      </c>
    </row>
  </sheetData>
  <sheetProtection password="CEE7" sheet="1" objects="1" scenarios="1"/>
  <mergeCells count="12">
    <mergeCell ref="K3:K4"/>
    <mergeCell ref="L3:L4"/>
    <mergeCell ref="A1:L1"/>
    <mergeCell ref="B2:F2"/>
    <mergeCell ref="A3:A4"/>
    <mergeCell ref="B3:B4"/>
    <mergeCell ref="C3:C4"/>
    <mergeCell ref="D3:D4"/>
    <mergeCell ref="E3:E4"/>
    <mergeCell ref="F3:F4"/>
    <mergeCell ref="G3:G4"/>
    <mergeCell ref="H3:J3"/>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workbookViewId="0">
      <pane ySplit="4" topLeftCell="A5" activePane="bottomLeft" state="frozen"/>
      <selection activeCell="B19" sqref="B19"/>
      <selection pane="bottomLeft" activeCell="B5" sqref="B5:B51"/>
    </sheetView>
  </sheetViews>
  <sheetFormatPr defaultColWidth="11.42578125" defaultRowHeight="15" x14ac:dyDescent="0.25"/>
  <cols>
    <col min="1" max="1" width="50.28515625" bestFit="1" customWidth="1"/>
    <col min="2" max="2" width="13.28515625" bestFit="1" customWidth="1"/>
    <col min="3" max="3" width="10.42578125" bestFit="1" customWidth="1"/>
    <col min="4" max="4" width="12.28515625" bestFit="1" customWidth="1"/>
    <col min="5" max="5" width="9.42578125" bestFit="1" customWidth="1"/>
    <col min="6" max="6" width="16.140625" customWidth="1"/>
    <col min="7" max="7" width="12.28515625" bestFit="1" customWidth="1"/>
    <col min="8" max="10" width="12.7109375" customWidth="1"/>
    <col min="11" max="11" width="13.28515625" bestFit="1" customWidth="1"/>
    <col min="12" max="12" width="12.140625" bestFit="1" customWidth="1"/>
  </cols>
  <sheetData>
    <row r="1" spans="1:12" ht="26.25" x14ac:dyDescent="0.4">
      <c r="A1" s="52" t="s">
        <v>10</v>
      </c>
      <c r="B1" s="53"/>
      <c r="C1" s="53"/>
      <c r="D1" s="53"/>
      <c r="E1" s="53"/>
      <c r="F1" s="53"/>
      <c r="G1" s="53"/>
      <c r="H1" s="53"/>
      <c r="I1" s="53"/>
      <c r="J1" s="53"/>
      <c r="K1" s="53"/>
      <c r="L1" s="54"/>
    </row>
    <row r="2" spans="1:12" ht="21" x14ac:dyDescent="0.35">
      <c r="A2" s="1" t="s">
        <v>6</v>
      </c>
      <c r="B2" s="58" t="str">
        <f>'1'!B2:F2</f>
        <v>Cinépolis VIP Multiplaza Pacific</v>
      </c>
      <c r="C2" s="58"/>
      <c r="D2" s="58"/>
      <c r="E2" s="58"/>
      <c r="F2" s="58"/>
      <c r="G2" s="2"/>
      <c r="H2" s="2" t="s">
        <v>11</v>
      </c>
      <c r="I2" s="4">
        <f>'1'!I2</f>
        <v>2015</v>
      </c>
      <c r="J2" s="2"/>
      <c r="K2" s="2" t="s">
        <v>7</v>
      </c>
      <c r="L2" s="3">
        <v>33</v>
      </c>
    </row>
    <row r="3" spans="1:12" ht="15.75" x14ac:dyDescent="0.25">
      <c r="A3" s="57" t="s">
        <v>9</v>
      </c>
      <c r="B3" s="56" t="s">
        <v>0</v>
      </c>
      <c r="C3" s="56" t="s">
        <v>1</v>
      </c>
      <c r="D3" s="56" t="s">
        <v>2</v>
      </c>
      <c r="E3" s="56" t="s">
        <v>3</v>
      </c>
      <c r="F3" s="56" t="s">
        <v>4</v>
      </c>
      <c r="G3" s="56" t="s">
        <v>5</v>
      </c>
      <c r="H3" s="56" t="s">
        <v>57</v>
      </c>
      <c r="I3" s="56"/>
      <c r="J3" s="56"/>
      <c r="K3" s="56" t="s">
        <v>55</v>
      </c>
      <c r="L3" s="56" t="s">
        <v>56</v>
      </c>
    </row>
    <row r="4" spans="1:12" ht="15.75" customHeight="1" x14ac:dyDescent="0.25">
      <c r="A4" s="57"/>
      <c r="B4" s="56"/>
      <c r="C4" s="56"/>
      <c r="D4" s="56"/>
      <c r="E4" s="56"/>
      <c r="F4" s="56"/>
      <c r="G4" s="56"/>
      <c r="H4" s="11" t="s">
        <v>58</v>
      </c>
      <c r="I4" s="11" t="s">
        <v>60</v>
      </c>
      <c r="J4" s="11" t="s">
        <v>59</v>
      </c>
      <c r="K4" s="56"/>
      <c r="L4" s="56"/>
    </row>
    <row r="5" spans="1:12" ht="15.75" x14ac:dyDescent="0.25">
      <c r="A5" s="7" t="str">
        <f>'1'!A5</f>
        <v xml:space="preserve">Bar caddy condimentero 6 en 1 </v>
      </c>
      <c r="B5" s="10">
        <f>'32'!G5+'32'!L5</f>
        <v>0</v>
      </c>
      <c r="C5" s="9"/>
      <c r="D5" s="10">
        <f>B5+C5</f>
        <v>0</v>
      </c>
      <c r="E5" s="9"/>
      <c r="F5" s="6"/>
      <c r="G5" s="10">
        <f>D5-E5</f>
        <v>0</v>
      </c>
      <c r="H5" s="9"/>
      <c r="I5" s="9"/>
      <c r="J5" s="9"/>
      <c r="K5" s="10">
        <f>SUM(H5:J5)</f>
        <v>0</v>
      </c>
      <c r="L5" s="10">
        <f t="shared" ref="L5:L51" si="0">K5-G5</f>
        <v>0</v>
      </c>
    </row>
    <row r="6" spans="1:12" ht="15.75" x14ac:dyDescent="0.25">
      <c r="A6" s="7" t="str">
        <f>'1'!A6</f>
        <v>Botella/jugos con vertedor 1 lts</v>
      </c>
      <c r="B6" s="10">
        <f>'32'!G6+'32'!L6</f>
        <v>0</v>
      </c>
      <c r="C6" s="9"/>
      <c r="D6" s="10">
        <f t="shared" ref="D6:D51" si="1">B6+C6</f>
        <v>0</v>
      </c>
      <c r="E6" s="9"/>
      <c r="F6" s="6"/>
      <c r="G6" s="10">
        <f t="shared" ref="G6:G51" si="2">D6-E6</f>
        <v>0</v>
      </c>
      <c r="H6" s="9"/>
      <c r="I6" s="9"/>
      <c r="J6" s="9"/>
      <c r="K6" s="10">
        <f t="shared" ref="K6:K51" si="3">SUM(H6:J6)</f>
        <v>0</v>
      </c>
      <c r="L6" s="10">
        <f t="shared" si="0"/>
        <v>0</v>
      </c>
    </row>
    <row r="7" spans="1:12" ht="15.75" x14ac:dyDescent="0.25">
      <c r="A7" s="7" t="str">
        <f>'1'!A7</f>
        <v>Cepillo lavavasos triple</v>
      </c>
      <c r="B7" s="10">
        <f>'32'!G7+'32'!L7</f>
        <v>0</v>
      </c>
      <c r="C7" s="9"/>
      <c r="D7" s="10">
        <f t="shared" si="1"/>
        <v>0</v>
      </c>
      <c r="E7" s="9"/>
      <c r="F7" s="6"/>
      <c r="G7" s="10">
        <f t="shared" si="2"/>
        <v>0</v>
      </c>
      <c r="H7" s="9"/>
      <c r="I7" s="9"/>
      <c r="J7" s="9"/>
      <c r="K7" s="10">
        <f t="shared" si="3"/>
        <v>0</v>
      </c>
      <c r="L7" s="10">
        <f t="shared" si="0"/>
        <v>0</v>
      </c>
    </row>
    <row r="8" spans="1:12" ht="15.75" x14ac:dyDescent="0.25">
      <c r="A8" s="7" t="str">
        <f>'1'!A8</f>
        <v>Cocktelera grande 3 pzas 30 oz a. Inox</v>
      </c>
      <c r="B8" s="10">
        <f>'32'!G8+'32'!L8</f>
        <v>0</v>
      </c>
      <c r="C8" s="9"/>
      <c r="D8" s="10">
        <f t="shared" si="1"/>
        <v>0</v>
      </c>
      <c r="E8" s="9"/>
      <c r="F8" s="6"/>
      <c r="G8" s="10">
        <f t="shared" si="2"/>
        <v>0</v>
      </c>
      <c r="H8" s="9"/>
      <c r="I8" s="9"/>
      <c r="J8" s="9"/>
      <c r="K8" s="10">
        <f t="shared" si="3"/>
        <v>0</v>
      </c>
      <c r="L8" s="10">
        <f t="shared" si="0"/>
        <v>0</v>
      </c>
    </row>
    <row r="9" spans="1:12" ht="15.75" x14ac:dyDescent="0.25">
      <c r="A9" s="7" t="str">
        <f>'1'!A9</f>
        <v xml:space="preserve">Copa 2020 vino generoso mty 74 ml </v>
      </c>
      <c r="B9" s="10">
        <f>'32'!G9+'32'!L9</f>
        <v>0</v>
      </c>
      <c r="C9" s="9"/>
      <c r="D9" s="10">
        <f t="shared" si="1"/>
        <v>0</v>
      </c>
      <c r="E9" s="9"/>
      <c r="F9" s="6"/>
      <c r="G9" s="10">
        <f t="shared" si="2"/>
        <v>0</v>
      </c>
      <c r="H9" s="9"/>
      <c r="I9" s="9"/>
      <c r="J9" s="9"/>
      <c r="K9" s="10">
        <f t="shared" si="3"/>
        <v>0</v>
      </c>
      <c r="L9" s="10">
        <f t="shared" si="0"/>
        <v>0</v>
      </c>
    </row>
    <row r="10" spans="1:12" ht="15.75" x14ac:dyDescent="0.25">
      <c r="A10" s="7" t="str">
        <f>'1'!A10</f>
        <v>Copa 2025 agua mty 285 ml 9.5 oz</v>
      </c>
      <c r="B10" s="10">
        <f>'32'!G10+'32'!L10</f>
        <v>0</v>
      </c>
      <c r="C10" s="9"/>
      <c r="D10" s="10">
        <f t="shared" si="1"/>
        <v>0</v>
      </c>
      <c r="E10" s="9"/>
      <c r="F10" s="6"/>
      <c r="G10" s="10">
        <f t="shared" si="2"/>
        <v>0</v>
      </c>
      <c r="H10" s="9"/>
      <c r="I10" s="9"/>
      <c r="J10" s="9"/>
      <c r="K10" s="10">
        <f t="shared" si="3"/>
        <v>0</v>
      </c>
      <c r="L10" s="10">
        <f t="shared" si="0"/>
        <v>0</v>
      </c>
    </row>
    <row r="11" spans="1:12" ht="15.75" x14ac:dyDescent="0.25">
      <c r="A11" s="7" t="str">
        <f>'1'!A11</f>
        <v>Copa 22760 cocktail martini 5 oz excalibur</v>
      </c>
      <c r="B11" s="10">
        <f>'32'!G11+'32'!L11</f>
        <v>0</v>
      </c>
      <c r="C11" s="9"/>
      <c r="D11" s="10">
        <f t="shared" si="1"/>
        <v>0</v>
      </c>
      <c r="E11" s="9"/>
      <c r="F11" s="6"/>
      <c r="G11" s="10">
        <f t="shared" si="2"/>
        <v>0</v>
      </c>
      <c r="H11" s="9"/>
      <c r="I11" s="9"/>
      <c r="J11" s="9"/>
      <c r="K11" s="10">
        <f t="shared" si="3"/>
        <v>0</v>
      </c>
      <c r="L11" s="10">
        <f t="shared" si="0"/>
        <v>0</v>
      </c>
    </row>
    <row r="12" spans="1:12" ht="15.75" x14ac:dyDescent="0.25">
      <c r="A12" s="7" t="str">
        <f>'1'!A12</f>
        <v xml:space="preserve">Copa 23876 brandy 50 cl 17 oz. Vaporera </v>
      </c>
      <c r="B12" s="10">
        <f>'32'!G12+'32'!L12</f>
        <v>0</v>
      </c>
      <c r="C12" s="9"/>
      <c r="D12" s="10">
        <f t="shared" si="1"/>
        <v>0</v>
      </c>
      <c r="E12" s="9"/>
      <c r="F12" s="6"/>
      <c r="G12" s="10">
        <f t="shared" si="2"/>
        <v>0</v>
      </c>
      <c r="H12" s="9"/>
      <c r="I12" s="9"/>
      <c r="J12" s="9"/>
      <c r="K12" s="10">
        <f t="shared" si="3"/>
        <v>0</v>
      </c>
      <c r="L12" s="10">
        <f t="shared" si="0"/>
        <v>0</v>
      </c>
    </row>
    <row r="13" spans="1:12" ht="15.75" x14ac:dyDescent="0.25">
      <c r="A13" s="7" t="str">
        <f>'1'!A13</f>
        <v>Copa 2438 brandy mty 130 ml 4.5 oz</v>
      </c>
      <c r="B13" s="10">
        <f>'32'!G13+'32'!L13</f>
        <v>0</v>
      </c>
      <c r="C13" s="9"/>
      <c r="D13" s="10">
        <f t="shared" si="1"/>
        <v>0</v>
      </c>
      <c r="E13" s="9"/>
      <c r="F13" s="6"/>
      <c r="G13" s="10">
        <f t="shared" si="2"/>
        <v>0</v>
      </c>
      <c r="H13" s="9"/>
      <c r="I13" s="9"/>
      <c r="J13" s="9"/>
      <c r="K13" s="10">
        <f t="shared" si="3"/>
        <v>0</v>
      </c>
      <c r="L13" s="10">
        <f t="shared" si="0"/>
        <v>0</v>
      </c>
    </row>
    <row r="14" spans="1:12" ht="15.75" x14ac:dyDescent="0.25">
      <c r="A14" s="7" t="str">
        <f>'1'!A14</f>
        <v>Copa cerveza dortmund 13 oz.</v>
      </c>
      <c r="B14" s="10">
        <f>'32'!G14+'32'!L14</f>
        <v>0</v>
      </c>
      <c r="C14" s="9"/>
      <c r="D14" s="10">
        <f t="shared" si="1"/>
        <v>0</v>
      </c>
      <c r="E14" s="9"/>
      <c r="F14" s="6"/>
      <c r="G14" s="10">
        <f t="shared" si="2"/>
        <v>0</v>
      </c>
      <c r="H14" s="9"/>
      <c r="I14" s="9"/>
      <c r="J14" s="9"/>
      <c r="K14" s="10">
        <f t="shared" si="3"/>
        <v>0</v>
      </c>
      <c r="L14" s="10">
        <f t="shared" si="0"/>
        <v>0</v>
      </c>
    </row>
    <row r="15" spans="1:12" ht="15.75" x14ac:dyDescent="0.25">
      <c r="A15" s="7" t="str">
        <f>'1'!A15</f>
        <v>Copa cogñac degustacion 5 oz</v>
      </c>
      <c r="B15" s="10">
        <f>'32'!G15+'32'!L15</f>
        <v>0</v>
      </c>
      <c r="C15" s="9"/>
      <c r="D15" s="10">
        <f t="shared" si="1"/>
        <v>0</v>
      </c>
      <c r="E15" s="9"/>
      <c r="F15" s="6"/>
      <c r="G15" s="10">
        <f t="shared" si="2"/>
        <v>0</v>
      </c>
      <c r="H15" s="9"/>
      <c r="I15" s="9"/>
      <c r="J15" s="9"/>
      <c r="K15" s="10">
        <f t="shared" si="3"/>
        <v>0</v>
      </c>
      <c r="L15" s="10">
        <f t="shared" si="0"/>
        <v>0</v>
      </c>
    </row>
    <row r="16" spans="1:12" ht="15.75" x14ac:dyDescent="0.25">
      <c r="A16" s="7" t="str">
        <f>'1'!A16</f>
        <v>Copa margarita 12 oz.  Excalibur</v>
      </c>
      <c r="B16" s="10">
        <f>'32'!G16+'32'!L16</f>
        <v>0</v>
      </c>
      <c r="C16" s="9"/>
      <c r="D16" s="10">
        <f t="shared" si="1"/>
        <v>0</v>
      </c>
      <c r="E16" s="9"/>
      <c r="F16" s="6"/>
      <c r="G16" s="10">
        <f t="shared" si="2"/>
        <v>0</v>
      </c>
      <c r="H16" s="9"/>
      <c r="I16" s="9"/>
      <c r="J16" s="9"/>
      <c r="K16" s="10">
        <f t="shared" si="3"/>
        <v>0</v>
      </c>
      <c r="L16" s="10">
        <f t="shared" si="0"/>
        <v>0</v>
      </c>
    </row>
    <row r="17" spans="1:12" ht="15.75" x14ac:dyDescent="0.25">
      <c r="A17" s="7" t="str">
        <f>'1'!A17</f>
        <v>Copa vino blanco savoie  5 oz.</v>
      </c>
      <c r="B17" s="10">
        <f>'32'!G17+'32'!L17</f>
        <v>0</v>
      </c>
      <c r="C17" s="9"/>
      <c r="D17" s="10">
        <f t="shared" si="1"/>
        <v>0</v>
      </c>
      <c r="E17" s="9"/>
      <c r="F17" s="6"/>
      <c r="G17" s="10">
        <f t="shared" si="2"/>
        <v>0</v>
      </c>
      <c r="H17" s="9"/>
      <c r="I17" s="9"/>
      <c r="J17" s="9"/>
      <c r="K17" s="10">
        <f t="shared" si="3"/>
        <v>0</v>
      </c>
      <c r="L17" s="10">
        <f t="shared" si="0"/>
        <v>0</v>
      </c>
    </row>
    <row r="18" spans="1:12" ht="15.75" x14ac:dyDescent="0.25">
      <c r="A18" s="7" t="str">
        <f>'1'!A18</f>
        <v>Copa vino tinto savoie 8 oz.</v>
      </c>
      <c r="B18" s="10">
        <f>'32'!G18+'32'!L18</f>
        <v>0</v>
      </c>
      <c r="C18" s="9"/>
      <c r="D18" s="10">
        <f t="shared" si="1"/>
        <v>0</v>
      </c>
      <c r="E18" s="9"/>
      <c r="F18" s="6"/>
      <c r="G18" s="10">
        <f t="shared" si="2"/>
        <v>0</v>
      </c>
      <c r="H18" s="9"/>
      <c r="I18" s="9"/>
      <c r="J18" s="9"/>
      <c r="K18" s="10">
        <f t="shared" si="3"/>
        <v>0</v>
      </c>
      <c r="L18" s="10">
        <f t="shared" si="0"/>
        <v>0</v>
      </c>
    </row>
    <row r="19" spans="1:12" ht="15.75" x14ac:dyDescent="0.25">
      <c r="A19" s="7" t="str">
        <f>'1'!A19</f>
        <v>Cuchara para cantina a inox</v>
      </c>
      <c r="B19" s="10">
        <f>'32'!G19+'32'!L19</f>
        <v>0</v>
      </c>
      <c r="C19" s="9"/>
      <c r="D19" s="10">
        <f t="shared" si="1"/>
        <v>0</v>
      </c>
      <c r="E19" s="9"/>
      <c r="F19" s="6"/>
      <c r="G19" s="10">
        <f t="shared" si="2"/>
        <v>0</v>
      </c>
      <c r="H19" s="9"/>
      <c r="I19" s="9"/>
      <c r="J19" s="9"/>
      <c r="K19" s="10">
        <f t="shared" si="3"/>
        <v>0</v>
      </c>
      <c r="L19" s="10">
        <f t="shared" si="0"/>
        <v>0</v>
      </c>
    </row>
    <row r="20" spans="1:12" ht="15.75" x14ac:dyDescent="0.25">
      <c r="A20" s="7" t="str">
        <f>'1'!A20</f>
        <v>Cucharon para hielo 24.1 cms a inox</v>
      </c>
      <c r="B20" s="10">
        <f>'32'!G20+'32'!L20</f>
        <v>0</v>
      </c>
      <c r="C20" s="9"/>
      <c r="D20" s="10">
        <f t="shared" si="1"/>
        <v>0</v>
      </c>
      <c r="E20" s="9"/>
      <c r="F20" s="6"/>
      <c r="G20" s="10">
        <f t="shared" si="2"/>
        <v>0</v>
      </c>
      <c r="H20" s="9"/>
      <c r="I20" s="9"/>
      <c r="J20" s="9"/>
      <c r="K20" s="10">
        <f t="shared" si="3"/>
        <v>0</v>
      </c>
      <c r="L20" s="10">
        <f t="shared" si="0"/>
        <v>0</v>
      </c>
    </row>
    <row r="21" spans="1:12" ht="15.75" x14ac:dyDescent="0.25">
      <c r="A21" s="7" t="str">
        <f>'1'!A21</f>
        <v xml:space="preserve">Cuchillo chef 8" </v>
      </c>
      <c r="B21" s="10">
        <f>'32'!G21+'32'!L21</f>
        <v>0</v>
      </c>
      <c r="C21" s="9"/>
      <c r="D21" s="10">
        <f t="shared" si="1"/>
        <v>0</v>
      </c>
      <c r="E21" s="9"/>
      <c r="F21" s="6"/>
      <c r="G21" s="10">
        <f t="shared" si="2"/>
        <v>0</v>
      </c>
      <c r="H21" s="9"/>
      <c r="I21" s="9"/>
      <c r="J21" s="9"/>
      <c r="K21" s="10">
        <f t="shared" si="3"/>
        <v>0</v>
      </c>
      <c r="L21" s="10">
        <f t="shared" si="0"/>
        <v>0</v>
      </c>
    </row>
    <row r="22" spans="1:12" ht="15.75" x14ac:dyDescent="0.25">
      <c r="A22" s="7" t="str">
        <f>'1'!A22</f>
        <v>Cuchillo mondador 4"</v>
      </c>
      <c r="B22" s="10">
        <f>'32'!G22+'32'!L22</f>
        <v>0</v>
      </c>
      <c r="C22" s="9"/>
      <c r="D22" s="10">
        <f t="shared" si="1"/>
        <v>0</v>
      </c>
      <c r="E22" s="9"/>
      <c r="F22" s="6"/>
      <c r="G22" s="10">
        <f t="shared" si="2"/>
        <v>0</v>
      </c>
      <c r="H22" s="9"/>
      <c r="I22" s="9"/>
      <c r="J22" s="9"/>
      <c r="K22" s="10">
        <f t="shared" si="3"/>
        <v>0</v>
      </c>
      <c r="L22" s="10">
        <f t="shared" si="0"/>
        <v>0</v>
      </c>
    </row>
    <row r="23" spans="1:12" ht="15.75" x14ac:dyDescent="0.25">
      <c r="A23" s="7" t="str">
        <f>'1'!A23</f>
        <v>Charola antiderrapante 44x59 cms.</v>
      </c>
      <c r="B23" s="10">
        <f>'32'!G23+'32'!L23</f>
        <v>0</v>
      </c>
      <c r="C23" s="9"/>
      <c r="D23" s="10">
        <f t="shared" si="1"/>
        <v>0</v>
      </c>
      <c r="E23" s="9"/>
      <c r="F23" s="6"/>
      <c r="G23" s="10">
        <f t="shared" si="2"/>
        <v>0</v>
      </c>
      <c r="H23" s="9"/>
      <c r="I23" s="9"/>
      <c r="J23" s="9"/>
      <c r="K23" s="10">
        <f t="shared" si="3"/>
        <v>0</v>
      </c>
      <c r="L23" s="10">
        <f t="shared" si="0"/>
        <v>0</v>
      </c>
    </row>
    <row r="24" spans="1:12" ht="15.75" x14ac:dyDescent="0.25">
      <c r="A24" s="7" t="str">
        <f>'1'!A24</f>
        <v>Charola redonda antiderrapante 40 cms</v>
      </c>
      <c r="B24" s="10">
        <f>'32'!G24+'32'!L24</f>
        <v>0</v>
      </c>
      <c r="C24" s="9"/>
      <c r="D24" s="10">
        <f t="shared" si="1"/>
        <v>0</v>
      </c>
      <c r="E24" s="9"/>
      <c r="F24" s="6"/>
      <c r="G24" s="10">
        <f t="shared" si="2"/>
        <v>0</v>
      </c>
      <c r="H24" s="9"/>
      <c r="I24" s="9"/>
      <c r="J24" s="9"/>
      <c r="K24" s="10">
        <f t="shared" si="3"/>
        <v>0</v>
      </c>
      <c r="L24" s="10">
        <f t="shared" si="0"/>
        <v>0</v>
      </c>
    </row>
    <row r="25" spans="1:12" ht="15.75" x14ac:dyDescent="0.25">
      <c r="A25" s="7" t="str">
        <f>'1'!A25</f>
        <v>Dispensador plastico transparente de 12 oz..</v>
      </c>
      <c r="B25" s="10">
        <f>'32'!G25+'32'!L25</f>
        <v>0</v>
      </c>
      <c r="C25" s="9"/>
      <c r="D25" s="10">
        <f t="shared" si="1"/>
        <v>0</v>
      </c>
      <c r="E25" s="9"/>
      <c r="F25" s="6"/>
      <c r="G25" s="10">
        <f t="shared" si="2"/>
        <v>0</v>
      </c>
      <c r="H25" s="9"/>
      <c r="I25" s="9"/>
      <c r="J25" s="9"/>
      <c r="K25" s="10">
        <f t="shared" si="3"/>
        <v>0</v>
      </c>
      <c r="L25" s="10">
        <f t="shared" si="0"/>
        <v>0</v>
      </c>
    </row>
    <row r="26" spans="1:12" ht="15.75" x14ac:dyDescent="0.25">
      <c r="A26" s="7" t="str">
        <f>'1'!A26</f>
        <v>Drenador de plastico para bar</v>
      </c>
      <c r="B26" s="10">
        <f>'32'!G26+'32'!L26</f>
        <v>0</v>
      </c>
      <c r="C26" s="9"/>
      <c r="D26" s="10">
        <f t="shared" si="1"/>
        <v>0</v>
      </c>
      <c r="E26" s="9"/>
      <c r="F26" s="6"/>
      <c r="G26" s="10">
        <f t="shared" si="2"/>
        <v>0</v>
      </c>
      <c r="H26" s="9"/>
      <c r="I26" s="9"/>
      <c r="J26" s="9"/>
      <c r="K26" s="10">
        <f t="shared" si="3"/>
        <v>0</v>
      </c>
      <c r="L26" s="10">
        <f t="shared" si="0"/>
        <v>0</v>
      </c>
    </row>
    <row r="27" spans="1:12" ht="15.75" x14ac:dyDescent="0.25">
      <c r="A27" s="7" t="str">
        <f>'1'!A27</f>
        <v>Escarchador para margaritas</v>
      </c>
      <c r="B27" s="10">
        <f>'32'!G27+'32'!L27</f>
        <v>0</v>
      </c>
      <c r="C27" s="9"/>
      <c r="D27" s="10">
        <f t="shared" si="1"/>
        <v>0</v>
      </c>
      <c r="E27" s="9"/>
      <c r="F27" s="6"/>
      <c r="G27" s="10">
        <f t="shared" si="2"/>
        <v>0</v>
      </c>
      <c r="H27" s="9"/>
      <c r="I27" s="9"/>
      <c r="J27" s="9"/>
      <c r="K27" s="10">
        <f t="shared" si="3"/>
        <v>0</v>
      </c>
      <c r="L27" s="10">
        <f t="shared" si="0"/>
        <v>0</v>
      </c>
    </row>
    <row r="28" spans="1:12" ht="15.75" x14ac:dyDescent="0.25">
      <c r="A28" s="7" t="str">
        <f>'1'!A28</f>
        <v>Esponja para escarchador</v>
      </c>
      <c r="B28" s="10">
        <f>'32'!G28+'32'!L28</f>
        <v>0</v>
      </c>
      <c r="C28" s="9"/>
      <c r="D28" s="10">
        <f t="shared" si="1"/>
        <v>0</v>
      </c>
      <c r="E28" s="9"/>
      <c r="F28" s="6"/>
      <c r="G28" s="10">
        <f t="shared" si="2"/>
        <v>0</v>
      </c>
      <c r="H28" s="9"/>
      <c r="I28" s="9"/>
      <c r="J28" s="9"/>
      <c r="K28" s="10">
        <f t="shared" si="3"/>
        <v>0</v>
      </c>
      <c r="L28" s="10">
        <f t="shared" si="0"/>
        <v>0</v>
      </c>
    </row>
    <row r="29" spans="1:12" ht="15.75" x14ac:dyDescent="0.25">
      <c r="A29" s="7" t="str">
        <f>'1'!A29</f>
        <v>Exprimidor naranjas mediano</v>
      </c>
      <c r="B29" s="10">
        <f>'32'!G29+'32'!L29</f>
        <v>0</v>
      </c>
      <c r="C29" s="9"/>
      <c r="D29" s="10">
        <f t="shared" si="1"/>
        <v>0</v>
      </c>
      <c r="E29" s="9"/>
      <c r="F29" s="6"/>
      <c r="G29" s="10">
        <f t="shared" si="2"/>
        <v>0</v>
      </c>
      <c r="H29" s="9"/>
      <c r="I29" s="9"/>
      <c r="J29" s="9"/>
      <c r="K29" s="10">
        <f t="shared" si="3"/>
        <v>0</v>
      </c>
      <c r="L29" s="10">
        <f t="shared" si="0"/>
        <v>0</v>
      </c>
    </row>
    <row r="30" spans="1:12" ht="15.75" x14ac:dyDescent="0.25">
      <c r="A30" s="7" t="str">
        <f>'1'!A30</f>
        <v>Jarra 3807 vallarta 2.25 lts 76 oz</v>
      </c>
      <c r="B30" s="10">
        <f>'32'!G30+'32'!L30</f>
        <v>0</v>
      </c>
      <c r="C30" s="9"/>
      <c r="D30" s="10">
        <f t="shared" si="1"/>
        <v>0</v>
      </c>
      <c r="E30" s="9"/>
      <c r="F30" s="6"/>
      <c r="G30" s="10">
        <f t="shared" si="2"/>
        <v>0</v>
      </c>
      <c r="H30" s="9"/>
      <c r="I30" s="9"/>
      <c r="J30" s="9"/>
      <c r="K30" s="10">
        <f t="shared" si="3"/>
        <v>0</v>
      </c>
      <c r="L30" s="10">
        <f t="shared" si="0"/>
        <v>0</v>
      </c>
    </row>
    <row r="31" spans="1:12" ht="15.75" x14ac:dyDescent="0.25">
      <c r="A31" s="7" t="str">
        <f>'1'!A31</f>
        <v>Jarra 3808 orinoco 1.15 lts 39 oz</v>
      </c>
      <c r="B31" s="10">
        <f>'32'!G31+'32'!L31</f>
        <v>0</v>
      </c>
      <c r="C31" s="9"/>
      <c r="D31" s="10">
        <f t="shared" si="1"/>
        <v>0</v>
      </c>
      <c r="E31" s="9"/>
      <c r="F31" s="6"/>
      <c r="G31" s="10">
        <f t="shared" si="2"/>
        <v>0</v>
      </c>
      <c r="H31" s="9"/>
      <c r="I31" s="9"/>
      <c r="J31" s="9"/>
      <c r="K31" s="10">
        <f t="shared" si="3"/>
        <v>0</v>
      </c>
      <c r="L31" s="10">
        <f t="shared" si="0"/>
        <v>0</v>
      </c>
    </row>
    <row r="32" spans="1:12" ht="15.75" x14ac:dyDescent="0.25">
      <c r="A32" s="7" t="str">
        <f>'1'!A32</f>
        <v>Jigger 1x2 Oz  A. Inox</v>
      </c>
      <c r="B32" s="10">
        <f>'32'!G32+'32'!L32</f>
        <v>0</v>
      </c>
      <c r="C32" s="9"/>
      <c r="D32" s="10">
        <f t="shared" si="1"/>
        <v>0</v>
      </c>
      <c r="E32" s="9"/>
      <c r="F32" s="6"/>
      <c r="G32" s="10">
        <f t="shared" si="2"/>
        <v>0</v>
      </c>
      <c r="H32" s="9"/>
      <c r="I32" s="9"/>
      <c r="J32" s="9"/>
      <c r="K32" s="10">
        <f t="shared" si="3"/>
        <v>0</v>
      </c>
      <c r="L32" s="10">
        <f t="shared" si="0"/>
        <v>0</v>
      </c>
    </row>
    <row r="33" spans="1:12" ht="15.75" x14ac:dyDescent="0.25">
      <c r="A33" s="7" t="str">
        <f>'1'!A33</f>
        <v>Organizador servilletas y popotes</v>
      </c>
      <c r="B33" s="10">
        <f>'32'!G33+'32'!L33</f>
        <v>0</v>
      </c>
      <c r="C33" s="9"/>
      <c r="D33" s="10">
        <f t="shared" si="1"/>
        <v>0</v>
      </c>
      <c r="E33" s="9"/>
      <c r="F33" s="6"/>
      <c r="G33" s="10">
        <f t="shared" si="2"/>
        <v>0</v>
      </c>
      <c r="H33" s="9"/>
      <c r="I33" s="9"/>
      <c r="J33" s="9"/>
      <c r="K33" s="10">
        <f t="shared" si="3"/>
        <v>0</v>
      </c>
      <c r="L33" s="10">
        <f t="shared" si="0"/>
        <v>0</v>
      </c>
    </row>
    <row r="34" spans="1:12" ht="15.75" x14ac:dyDescent="0.25">
      <c r="A34" s="7" t="str">
        <f>'1'!A34</f>
        <v>Picahielo 6 puntas</v>
      </c>
      <c r="B34" s="10">
        <f>'32'!G34+'32'!L34</f>
        <v>0</v>
      </c>
      <c r="C34" s="9"/>
      <c r="D34" s="10">
        <f t="shared" si="1"/>
        <v>0</v>
      </c>
      <c r="E34" s="9"/>
      <c r="F34" s="6"/>
      <c r="G34" s="10">
        <f t="shared" si="2"/>
        <v>0</v>
      </c>
      <c r="H34" s="9"/>
      <c r="I34" s="9"/>
      <c r="J34" s="9"/>
      <c r="K34" s="10">
        <f t="shared" si="3"/>
        <v>0</v>
      </c>
      <c r="L34" s="10">
        <f t="shared" si="0"/>
        <v>0</v>
      </c>
    </row>
    <row r="35" spans="1:12" ht="15.75" x14ac:dyDescent="0.25">
      <c r="A35" s="7" t="str">
        <f>'1'!A35</f>
        <v>Rollo malla/bar table</v>
      </c>
      <c r="B35" s="10">
        <f>'32'!G35+'32'!L35</f>
        <v>0</v>
      </c>
      <c r="C35" s="9"/>
      <c r="D35" s="10">
        <f t="shared" si="1"/>
        <v>0</v>
      </c>
      <c r="E35" s="9"/>
      <c r="F35" s="6"/>
      <c r="G35" s="10">
        <f t="shared" si="2"/>
        <v>0</v>
      </c>
      <c r="H35" s="9"/>
      <c r="I35" s="9"/>
      <c r="J35" s="9"/>
      <c r="K35" s="10">
        <f t="shared" si="3"/>
        <v>0</v>
      </c>
      <c r="L35" s="10">
        <f t="shared" si="0"/>
        <v>0</v>
      </c>
    </row>
    <row r="36" spans="1:12" ht="15.75" x14ac:dyDescent="0.25">
      <c r="A36" s="7" t="str">
        <f>'1'!A36</f>
        <v>Sacacorchos 2 manos</v>
      </c>
      <c r="B36" s="10">
        <f>'32'!G36+'32'!L36</f>
        <v>0</v>
      </c>
      <c r="C36" s="9"/>
      <c r="D36" s="10">
        <f t="shared" si="1"/>
        <v>0</v>
      </c>
      <c r="E36" s="9"/>
      <c r="F36" s="6"/>
      <c r="G36" s="10">
        <f t="shared" si="2"/>
        <v>0</v>
      </c>
      <c r="H36" s="9"/>
      <c r="I36" s="9"/>
      <c r="J36" s="9"/>
      <c r="K36" s="10">
        <f t="shared" si="3"/>
        <v>0</v>
      </c>
      <c r="L36" s="10">
        <f t="shared" si="0"/>
        <v>0</v>
      </c>
    </row>
    <row r="37" spans="1:12" ht="15.75" x14ac:dyDescent="0.25">
      <c r="A37" s="7" t="str">
        <f>'1'!A37</f>
        <v>Tabla picar de plástico 1x30x50 Blanco</v>
      </c>
      <c r="B37" s="10">
        <f>'32'!G37+'32'!L37</f>
        <v>0</v>
      </c>
      <c r="C37" s="9"/>
      <c r="D37" s="10">
        <f t="shared" si="1"/>
        <v>0</v>
      </c>
      <c r="E37" s="9"/>
      <c r="F37" s="6"/>
      <c r="G37" s="10">
        <f t="shared" si="2"/>
        <v>0</v>
      </c>
      <c r="H37" s="9"/>
      <c r="I37" s="9"/>
      <c r="J37" s="9"/>
      <c r="K37" s="10">
        <f t="shared" si="3"/>
        <v>0</v>
      </c>
      <c r="L37" s="10">
        <f t="shared" si="0"/>
        <v>0</v>
      </c>
    </row>
    <row r="38" spans="1:12" ht="15.75" x14ac:dyDescent="0.25">
      <c r="A38" s="7" t="str">
        <f>'1'!A38</f>
        <v>Tarro 5689 cervecero morgan 450 ml 15 oz.</v>
      </c>
      <c r="B38" s="10">
        <f>'32'!G38+'32'!L38</f>
        <v>0</v>
      </c>
      <c r="C38" s="9"/>
      <c r="D38" s="10">
        <f t="shared" si="1"/>
        <v>0</v>
      </c>
      <c r="E38" s="9"/>
      <c r="F38" s="6"/>
      <c r="G38" s="10">
        <f t="shared" si="2"/>
        <v>0</v>
      </c>
      <c r="H38" s="9"/>
      <c r="I38" s="9"/>
      <c r="J38" s="9"/>
      <c r="K38" s="10">
        <f t="shared" si="3"/>
        <v>0</v>
      </c>
      <c r="L38" s="10">
        <f t="shared" si="0"/>
        <v>0</v>
      </c>
    </row>
    <row r="39" spans="1:12" ht="15.75" x14ac:dyDescent="0.25">
      <c r="A39" s="7" t="str">
        <f>'1'!A39</f>
        <v>Tijera portacharola cromada</v>
      </c>
      <c r="B39" s="10">
        <f>'32'!G39+'32'!L39</f>
        <v>0</v>
      </c>
      <c r="C39" s="9"/>
      <c r="D39" s="10">
        <f t="shared" si="1"/>
        <v>0</v>
      </c>
      <c r="E39" s="9"/>
      <c r="F39" s="6"/>
      <c r="G39" s="10">
        <f t="shared" si="2"/>
        <v>0</v>
      </c>
      <c r="H39" s="9"/>
      <c r="I39" s="9"/>
      <c r="J39" s="9"/>
      <c r="K39" s="10">
        <f t="shared" si="3"/>
        <v>0</v>
      </c>
      <c r="L39" s="10">
        <f t="shared" si="0"/>
        <v>0</v>
      </c>
    </row>
    <row r="40" spans="1:12" ht="15.75" x14ac:dyDescent="0.25">
      <c r="A40" s="7" t="str">
        <f>'1'!A40</f>
        <v>Vaso 0972 tequilero 44 ml 1.5 oz</v>
      </c>
      <c r="B40" s="10">
        <f>'32'!G40+'32'!L40</f>
        <v>0</v>
      </c>
      <c r="C40" s="9"/>
      <c r="D40" s="10">
        <f t="shared" si="1"/>
        <v>0</v>
      </c>
      <c r="E40" s="9"/>
      <c r="F40" s="6"/>
      <c r="G40" s="10">
        <f t="shared" si="2"/>
        <v>0</v>
      </c>
      <c r="H40" s="9"/>
      <c r="I40" s="9"/>
      <c r="J40" s="9"/>
      <c r="K40" s="10">
        <f t="shared" si="3"/>
        <v>0</v>
      </c>
      <c r="L40" s="10">
        <f t="shared" si="0"/>
        <v>0</v>
      </c>
    </row>
    <row r="41" spans="1:12" ht="15.75" x14ac:dyDescent="0.25">
      <c r="A41" s="7" t="str">
        <f>'1'!A41</f>
        <v>Vaso 40367 cheiser 5.25 oz. Islande (97 9577a) 5.75</v>
      </c>
      <c r="B41" s="10">
        <f>'32'!G41+'32'!L41</f>
        <v>0</v>
      </c>
      <c r="C41" s="9"/>
      <c r="D41" s="10">
        <f t="shared" si="1"/>
        <v>0</v>
      </c>
      <c r="E41" s="9"/>
      <c r="F41" s="6"/>
      <c r="G41" s="10">
        <f t="shared" si="2"/>
        <v>0</v>
      </c>
      <c r="H41" s="9"/>
      <c r="I41" s="9"/>
      <c r="J41" s="9"/>
      <c r="K41" s="10">
        <f t="shared" si="3"/>
        <v>0</v>
      </c>
      <c r="L41" s="10">
        <f t="shared" si="0"/>
        <v>0</v>
      </c>
    </row>
    <row r="42" spans="1:12" ht="15.75" x14ac:dyDescent="0.25">
      <c r="A42" s="7" t="str">
        <f>'1'!A42</f>
        <v>Vaso 50774 old fashion 6 oz. Princesa</v>
      </c>
      <c r="B42" s="10">
        <f>'32'!G42+'32'!L42</f>
        <v>0</v>
      </c>
      <c r="C42" s="9"/>
      <c r="D42" s="10">
        <f t="shared" si="1"/>
        <v>0</v>
      </c>
      <c r="E42" s="9"/>
      <c r="F42" s="6"/>
      <c r="G42" s="10">
        <f t="shared" si="2"/>
        <v>0</v>
      </c>
      <c r="H42" s="9"/>
      <c r="I42" s="9"/>
      <c r="J42" s="9"/>
      <c r="K42" s="10">
        <f t="shared" si="3"/>
        <v>0</v>
      </c>
      <c r="L42" s="10">
        <f t="shared" si="0"/>
        <v>0</v>
      </c>
    </row>
    <row r="43" spans="1:12" ht="15.75" x14ac:dyDescent="0.25">
      <c r="A43" s="7" t="str">
        <f>'1'!A43</f>
        <v>Vaso 6404 h.b.f.g 350 ml. 11.8 oz.</v>
      </c>
      <c r="B43" s="10">
        <f>'32'!G43+'32'!L43</f>
        <v>0</v>
      </c>
      <c r="C43" s="9"/>
      <c r="D43" s="10">
        <f t="shared" si="1"/>
        <v>0</v>
      </c>
      <c r="E43" s="9"/>
      <c r="F43" s="6"/>
      <c r="G43" s="10">
        <f t="shared" si="2"/>
        <v>0</v>
      </c>
      <c r="H43" s="9"/>
      <c r="I43" s="9"/>
      <c r="J43" s="9"/>
      <c r="K43" s="10">
        <f t="shared" si="3"/>
        <v>0</v>
      </c>
      <c r="L43" s="10">
        <f t="shared" si="0"/>
        <v>0</v>
      </c>
    </row>
    <row r="44" spans="1:12" ht="15.75" x14ac:dyDescent="0.25">
      <c r="A44" s="7" t="str">
        <f>'1'!A44</f>
        <v>Vaso 6621 high ball 350 ml 11.8 oz</v>
      </c>
      <c r="B44" s="10">
        <f>'32'!G44+'32'!L44</f>
        <v>0</v>
      </c>
      <c r="C44" s="9"/>
      <c r="D44" s="10">
        <f t="shared" si="1"/>
        <v>0</v>
      </c>
      <c r="E44" s="9"/>
      <c r="F44" s="6"/>
      <c r="G44" s="10">
        <f t="shared" si="2"/>
        <v>0</v>
      </c>
      <c r="H44" s="9"/>
      <c r="I44" s="9"/>
      <c r="J44" s="9"/>
      <c r="K44" s="10">
        <f t="shared" si="3"/>
        <v>0</v>
      </c>
      <c r="L44" s="10">
        <f t="shared" si="0"/>
        <v>0</v>
      </c>
    </row>
    <row r="45" spans="1:12" ht="15.75" x14ac:dyDescent="0.25">
      <c r="A45" s="7" t="str">
        <f>'1'!A45</f>
        <v>Vaso 6624 agua fg 300 ml 10.2 oz</v>
      </c>
      <c r="B45" s="10">
        <f>'32'!G45+'32'!L45</f>
        <v>0</v>
      </c>
      <c r="C45" s="9"/>
      <c r="D45" s="10">
        <f t="shared" si="1"/>
        <v>0</v>
      </c>
      <c r="E45" s="9"/>
      <c r="F45" s="6"/>
      <c r="G45" s="10">
        <f t="shared" si="2"/>
        <v>0</v>
      </c>
      <c r="H45" s="9"/>
      <c r="I45" s="9"/>
      <c r="J45" s="9"/>
      <c r="K45" s="10">
        <f t="shared" si="3"/>
        <v>0</v>
      </c>
      <c r="L45" s="10">
        <f t="shared" si="0"/>
        <v>0</v>
      </c>
    </row>
    <row r="46" spans="1:12" ht="15.75" x14ac:dyDescent="0.25">
      <c r="A46" s="7" t="str">
        <f>'1'!A46</f>
        <v>Vaso 6714 dof fashion 325 ml 11 oz</v>
      </c>
      <c r="B46" s="10">
        <f>'32'!G46+'32'!L46</f>
        <v>0</v>
      </c>
      <c r="C46" s="9"/>
      <c r="D46" s="10">
        <f t="shared" si="1"/>
        <v>0</v>
      </c>
      <c r="E46" s="9"/>
      <c r="F46" s="6"/>
      <c r="G46" s="10">
        <f t="shared" si="2"/>
        <v>0</v>
      </c>
      <c r="H46" s="9"/>
      <c r="I46" s="9"/>
      <c r="J46" s="9"/>
      <c r="K46" s="10">
        <f t="shared" si="3"/>
        <v>0</v>
      </c>
      <c r="L46" s="10">
        <f t="shared" si="0"/>
        <v>0</v>
      </c>
    </row>
    <row r="47" spans="1:12" ht="15.75" x14ac:dyDescent="0.25">
      <c r="A47" s="7">
        <f>'1'!A47</f>
        <v>0</v>
      </c>
      <c r="B47" s="10">
        <f>'32'!G47+'32'!L47</f>
        <v>0</v>
      </c>
      <c r="C47" s="9"/>
      <c r="D47" s="10">
        <f t="shared" si="1"/>
        <v>0</v>
      </c>
      <c r="E47" s="9"/>
      <c r="F47" s="6"/>
      <c r="G47" s="10">
        <f t="shared" si="2"/>
        <v>0</v>
      </c>
      <c r="H47" s="9"/>
      <c r="I47" s="9"/>
      <c r="J47" s="9"/>
      <c r="K47" s="10">
        <f t="shared" si="3"/>
        <v>0</v>
      </c>
      <c r="L47" s="10">
        <f t="shared" si="0"/>
        <v>0</v>
      </c>
    </row>
    <row r="48" spans="1:12" ht="15.75" x14ac:dyDescent="0.25">
      <c r="A48" s="7">
        <f>'1'!A48</f>
        <v>0</v>
      </c>
      <c r="B48" s="10">
        <f>'32'!G48+'32'!L48</f>
        <v>0</v>
      </c>
      <c r="C48" s="9"/>
      <c r="D48" s="10">
        <f t="shared" si="1"/>
        <v>0</v>
      </c>
      <c r="E48" s="9"/>
      <c r="F48" s="6"/>
      <c r="G48" s="10">
        <f t="shared" si="2"/>
        <v>0</v>
      </c>
      <c r="H48" s="9"/>
      <c r="I48" s="9"/>
      <c r="J48" s="9"/>
      <c r="K48" s="10">
        <f t="shared" si="3"/>
        <v>0</v>
      </c>
      <c r="L48" s="10">
        <f t="shared" si="0"/>
        <v>0</v>
      </c>
    </row>
    <row r="49" spans="1:12" ht="15.75" x14ac:dyDescent="0.25">
      <c r="A49" s="7">
        <f>'1'!A49</f>
        <v>0</v>
      </c>
      <c r="B49" s="10">
        <f>'32'!G49+'32'!L49</f>
        <v>0</v>
      </c>
      <c r="C49" s="9"/>
      <c r="D49" s="10">
        <f t="shared" si="1"/>
        <v>0</v>
      </c>
      <c r="E49" s="9"/>
      <c r="F49" s="6"/>
      <c r="G49" s="10">
        <f t="shared" si="2"/>
        <v>0</v>
      </c>
      <c r="H49" s="9"/>
      <c r="I49" s="9"/>
      <c r="J49" s="9"/>
      <c r="K49" s="10">
        <f t="shared" si="3"/>
        <v>0</v>
      </c>
      <c r="L49" s="10">
        <f t="shared" si="0"/>
        <v>0</v>
      </c>
    </row>
    <row r="50" spans="1:12" ht="15.75" x14ac:dyDescent="0.25">
      <c r="A50" s="7">
        <f>'1'!A50</f>
        <v>0</v>
      </c>
      <c r="B50" s="10">
        <f>'32'!G50+'32'!L50</f>
        <v>0</v>
      </c>
      <c r="C50" s="9"/>
      <c r="D50" s="10">
        <f t="shared" si="1"/>
        <v>0</v>
      </c>
      <c r="E50" s="9"/>
      <c r="F50" s="6"/>
      <c r="G50" s="10">
        <f t="shared" si="2"/>
        <v>0</v>
      </c>
      <c r="H50" s="9"/>
      <c r="I50" s="9"/>
      <c r="J50" s="9"/>
      <c r="K50" s="10">
        <f t="shared" si="3"/>
        <v>0</v>
      </c>
      <c r="L50" s="10">
        <f t="shared" si="0"/>
        <v>0</v>
      </c>
    </row>
    <row r="51" spans="1:12" ht="15.75" x14ac:dyDescent="0.25">
      <c r="A51" s="7">
        <f>'1'!A51</f>
        <v>0</v>
      </c>
      <c r="B51" s="10">
        <f>'32'!G51+'32'!L51</f>
        <v>0</v>
      </c>
      <c r="C51" s="9"/>
      <c r="D51" s="10">
        <f t="shared" si="1"/>
        <v>0</v>
      </c>
      <c r="E51" s="9"/>
      <c r="F51" s="6"/>
      <c r="G51" s="10">
        <f t="shared" si="2"/>
        <v>0</v>
      </c>
      <c r="H51" s="9"/>
      <c r="I51" s="9"/>
      <c r="J51" s="9"/>
      <c r="K51" s="10">
        <f t="shared" si="3"/>
        <v>0</v>
      </c>
      <c r="L51" s="10">
        <f t="shared" si="0"/>
        <v>0</v>
      </c>
    </row>
  </sheetData>
  <sheetProtection password="CEE3" sheet="1" objects="1" scenarios="1"/>
  <mergeCells count="12">
    <mergeCell ref="K3:K4"/>
    <mergeCell ref="L3:L4"/>
    <mergeCell ref="A1:L1"/>
    <mergeCell ref="B2:F2"/>
    <mergeCell ref="A3:A4"/>
    <mergeCell ref="B3:B4"/>
    <mergeCell ref="C3:C4"/>
    <mergeCell ref="D3:D4"/>
    <mergeCell ref="E3:E4"/>
    <mergeCell ref="F3:F4"/>
    <mergeCell ref="G3:G4"/>
    <mergeCell ref="H3:J3"/>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workbookViewId="0">
      <pane ySplit="4" topLeftCell="A5" activePane="bottomLeft" state="frozen"/>
      <selection activeCell="B19" sqref="B19"/>
      <selection pane="bottomLeft" activeCell="B46" sqref="B46"/>
    </sheetView>
  </sheetViews>
  <sheetFormatPr defaultColWidth="11.42578125" defaultRowHeight="15" x14ac:dyDescent="0.25"/>
  <cols>
    <col min="1" max="1" width="50.28515625" bestFit="1" customWidth="1"/>
    <col min="2" max="2" width="13.28515625" bestFit="1" customWidth="1"/>
    <col min="3" max="3" width="10.42578125" bestFit="1" customWidth="1"/>
    <col min="4" max="4" width="12.28515625" bestFit="1" customWidth="1"/>
    <col min="5" max="5" width="9.42578125" bestFit="1" customWidth="1"/>
    <col min="6" max="6" width="16.140625" customWidth="1"/>
    <col min="7" max="7" width="12.28515625" bestFit="1" customWidth="1"/>
    <col min="8" max="10" width="12.7109375" customWidth="1"/>
    <col min="11" max="11" width="13.28515625" bestFit="1" customWidth="1"/>
    <col min="12" max="12" width="12.140625" bestFit="1" customWidth="1"/>
  </cols>
  <sheetData>
    <row r="1" spans="1:12" ht="26.25" x14ac:dyDescent="0.4">
      <c r="A1" s="52" t="s">
        <v>10</v>
      </c>
      <c r="B1" s="53"/>
      <c r="C1" s="53"/>
      <c r="D1" s="53"/>
      <c r="E1" s="53"/>
      <c r="F1" s="53"/>
      <c r="G1" s="53"/>
      <c r="H1" s="53"/>
      <c r="I1" s="53"/>
      <c r="J1" s="53"/>
      <c r="K1" s="53"/>
      <c r="L1" s="54"/>
    </row>
    <row r="2" spans="1:12" ht="21" x14ac:dyDescent="0.35">
      <c r="A2" s="1" t="s">
        <v>6</v>
      </c>
      <c r="B2" s="58" t="str">
        <f>'1'!B2:F2</f>
        <v>Cinépolis VIP Multiplaza Pacific</v>
      </c>
      <c r="C2" s="58"/>
      <c r="D2" s="58"/>
      <c r="E2" s="58"/>
      <c r="F2" s="58"/>
      <c r="G2" s="2"/>
      <c r="H2" s="2" t="s">
        <v>11</v>
      </c>
      <c r="I2" s="4">
        <f>'1'!I2</f>
        <v>2015</v>
      </c>
      <c r="J2" s="2"/>
      <c r="K2" s="2" t="s">
        <v>7</v>
      </c>
      <c r="L2" s="3">
        <v>34</v>
      </c>
    </row>
    <row r="3" spans="1:12" ht="15.75" x14ac:dyDescent="0.25">
      <c r="A3" s="57" t="s">
        <v>9</v>
      </c>
      <c r="B3" s="56" t="s">
        <v>0</v>
      </c>
      <c r="C3" s="56" t="s">
        <v>1</v>
      </c>
      <c r="D3" s="56" t="s">
        <v>2</v>
      </c>
      <c r="E3" s="56" t="s">
        <v>3</v>
      </c>
      <c r="F3" s="56" t="s">
        <v>4</v>
      </c>
      <c r="G3" s="56" t="s">
        <v>5</v>
      </c>
      <c r="H3" s="56" t="s">
        <v>57</v>
      </c>
      <c r="I3" s="56"/>
      <c r="J3" s="56"/>
      <c r="K3" s="56" t="s">
        <v>55</v>
      </c>
      <c r="L3" s="56" t="s">
        <v>56</v>
      </c>
    </row>
    <row r="4" spans="1:12" ht="15.75" customHeight="1" x14ac:dyDescent="0.25">
      <c r="A4" s="57"/>
      <c r="B4" s="56"/>
      <c r="C4" s="56"/>
      <c r="D4" s="56"/>
      <c r="E4" s="56"/>
      <c r="F4" s="56"/>
      <c r="G4" s="56"/>
      <c r="H4" s="11" t="s">
        <v>58</v>
      </c>
      <c r="I4" s="11" t="s">
        <v>60</v>
      </c>
      <c r="J4" s="11" t="s">
        <v>59</v>
      </c>
      <c r="K4" s="56"/>
      <c r="L4" s="56"/>
    </row>
    <row r="5" spans="1:12" ht="15.75" x14ac:dyDescent="0.25">
      <c r="A5" s="7" t="str">
        <f>'1'!A5</f>
        <v xml:space="preserve">Bar caddy condimentero 6 en 1 </v>
      </c>
      <c r="B5" s="10">
        <f>'33'!G5+'33'!L5</f>
        <v>0</v>
      </c>
      <c r="C5" s="9"/>
      <c r="D5" s="10">
        <f>B5+C5</f>
        <v>0</v>
      </c>
      <c r="E5" s="9"/>
      <c r="F5" s="6"/>
      <c r="G5" s="10">
        <f>D5-E5</f>
        <v>0</v>
      </c>
      <c r="H5" s="9"/>
      <c r="I5" s="9"/>
      <c r="J5" s="9"/>
      <c r="K5" s="10">
        <f>SUM(H5:J5)</f>
        <v>0</v>
      </c>
      <c r="L5" s="10">
        <f t="shared" ref="L5:L51" si="0">K5-G5</f>
        <v>0</v>
      </c>
    </row>
    <row r="6" spans="1:12" ht="15.75" x14ac:dyDescent="0.25">
      <c r="A6" s="7" t="str">
        <f>'1'!A6</f>
        <v>Botella/jugos con vertedor 1 lts</v>
      </c>
      <c r="B6" s="10">
        <f>'33'!G6+'33'!L6</f>
        <v>0</v>
      </c>
      <c r="C6" s="9"/>
      <c r="D6" s="10">
        <f t="shared" ref="D6:D51" si="1">B6+C6</f>
        <v>0</v>
      </c>
      <c r="E6" s="9"/>
      <c r="F6" s="6"/>
      <c r="G6" s="10">
        <f t="shared" ref="G6:G51" si="2">D6-E6</f>
        <v>0</v>
      </c>
      <c r="H6" s="9"/>
      <c r="I6" s="9"/>
      <c r="J6" s="9"/>
      <c r="K6" s="10">
        <f t="shared" ref="K6:K51" si="3">SUM(H6:J6)</f>
        <v>0</v>
      </c>
      <c r="L6" s="10">
        <f t="shared" si="0"/>
        <v>0</v>
      </c>
    </row>
    <row r="7" spans="1:12" ht="15.75" x14ac:dyDescent="0.25">
      <c r="A7" s="7" t="str">
        <f>'1'!A7</f>
        <v>Cepillo lavavasos triple</v>
      </c>
      <c r="B7" s="10">
        <f>'33'!G7+'33'!L7</f>
        <v>0</v>
      </c>
      <c r="C7" s="9"/>
      <c r="D7" s="10">
        <f t="shared" si="1"/>
        <v>0</v>
      </c>
      <c r="E7" s="9"/>
      <c r="F7" s="6"/>
      <c r="G7" s="10">
        <f t="shared" si="2"/>
        <v>0</v>
      </c>
      <c r="H7" s="9"/>
      <c r="I7" s="9"/>
      <c r="J7" s="9"/>
      <c r="K7" s="10">
        <f t="shared" si="3"/>
        <v>0</v>
      </c>
      <c r="L7" s="10">
        <f t="shared" si="0"/>
        <v>0</v>
      </c>
    </row>
    <row r="8" spans="1:12" ht="15.75" x14ac:dyDescent="0.25">
      <c r="A8" s="7" t="str">
        <f>'1'!A8</f>
        <v>Cocktelera grande 3 pzas 30 oz a. Inox</v>
      </c>
      <c r="B8" s="10">
        <f>'33'!G8+'33'!L8</f>
        <v>0</v>
      </c>
      <c r="C8" s="9"/>
      <c r="D8" s="10">
        <f t="shared" si="1"/>
        <v>0</v>
      </c>
      <c r="E8" s="9"/>
      <c r="F8" s="6"/>
      <c r="G8" s="10">
        <f t="shared" si="2"/>
        <v>0</v>
      </c>
      <c r="H8" s="9"/>
      <c r="I8" s="9"/>
      <c r="J8" s="9"/>
      <c r="K8" s="10">
        <f t="shared" si="3"/>
        <v>0</v>
      </c>
      <c r="L8" s="10">
        <f t="shared" si="0"/>
        <v>0</v>
      </c>
    </row>
    <row r="9" spans="1:12" ht="15.75" x14ac:dyDescent="0.25">
      <c r="A9" s="7" t="str">
        <f>'1'!A9</f>
        <v xml:space="preserve">Copa 2020 vino generoso mty 74 ml </v>
      </c>
      <c r="B9" s="10">
        <f>'33'!G9+'33'!L9</f>
        <v>0</v>
      </c>
      <c r="C9" s="9"/>
      <c r="D9" s="10">
        <f t="shared" si="1"/>
        <v>0</v>
      </c>
      <c r="E9" s="9"/>
      <c r="F9" s="6"/>
      <c r="G9" s="10">
        <f t="shared" si="2"/>
        <v>0</v>
      </c>
      <c r="H9" s="9"/>
      <c r="I9" s="9"/>
      <c r="J9" s="9"/>
      <c r="K9" s="10">
        <f t="shared" si="3"/>
        <v>0</v>
      </c>
      <c r="L9" s="10">
        <f t="shared" si="0"/>
        <v>0</v>
      </c>
    </row>
    <row r="10" spans="1:12" ht="15.75" x14ac:dyDescent="0.25">
      <c r="A10" s="7" t="str">
        <f>'1'!A10</f>
        <v>Copa 2025 agua mty 285 ml 9.5 oz</v>
      </c>
      <c r="B10" s="10">
        <f>'33'!G10+'33'!L10</f>
        <v>0</v>
      </c>
      <c r="C10" s="9"/>
      <c r="D10" s="10">
        <f t="shared" si="1"/>
        <v>0</v>
      </c>
      <c r="E10" s="9"/>
      <c r="F10" s="6"/>
      <c r="G10" s="10">
        <f t="shared" si="2"/>
        <v>0</v>
      </c>
      <c r="H10" s="9"/>
      <c r="I10" s="9"/>
      <c r="J10" s="9"/>
      <c r="K10" s="10">
        <f t="shared" si="3"/>
        <v>0</v>
      </c>
      <c r="L10" s="10">
        <f t="shared" si="0"/>
        <v>0</v>
      </c>
    </row>
    <row r="11" spans="1:12" ht="15.75" x14ac:dyDescent="0.25">
      <c r="A11" s="7" t="str">
        <f>'1'!A11</f>
        <v>Copa 22760 cocktail martini 5 oz excalibur</v>
      </c>
      <c r="B11" s="10">
        <f>'33'!G11+'33'!L11</f>
        <v>0</v>
      </c>
      <c r="C11" s="9"/>
      <c r="D11" s="10">
        <f t="shared" si="1"/>
        <v>0</v>
      </c>
      <c r="E11" s="9"/>
      <c r="F11" s="6"/>
      <c r="G11" s="10">
        <f t="shared" si="2"/>
        <v>0</v>
      </c>
      <c r="H11" s="9"/>
      <c r="I11" s="9"/>
      <c r="J11" s="9"/>
      <c r="K11" s="10">
        <f t="shared" si="3"/>
        <v>0</v>
      </c>
      <c r="L11" s="10">
        <f t="shared" si="0"/>
        <v>0</v>
      </c>
    </row>
    <row r="12" spans="1:12" ht="15.75" x14ac:dyDescent="0.25">
      <c r="A12" s="7" t="str">
        <f>'1'!A12</f>
        <v xml:space="preserve">Copa 23876 brandy 50 cl 17 oz. Vaporera </v>
      </c>
      <c r="B12" s="10">
        <f>'33'!G12+'33'!L12</f>
        <v>0</v>
      </c>
      <c r="C12" s="9"/>
      <c r="D12" s="10">
        <f t="shared" si="1"/>
        <v>0</v>
      </c>
      <c r="E12" s="9"/>
      <c r="F12" s="6"/>
      <c r="G12" s="10">
        <f t="shared" si="2"/>
        <v>0</v>
      </c>
      <c r="H12" s="9"/>
      <c r="I12" s="9"/>
      <c r="J12" s="9"/>
      <c r="K12" s="10">
        <f t="shared" si="3"/>
        <v>0</v>
      </c>
      <c r="L12" s="10">
        <f t="shared" si="0"/>
        <v>0</v>
      </c>
    </row>
    <row r="13" spans="1:12" ht="15.75" x14ac:dyDescent="0.25">
      <c r="A13" s="7" t="str">
        <f>'1'!A13</f>
        <v>Copa 2438 brandy mty 130 ml 4.5 oz</v>
      </c>
      <c r="B13" s="10">
        <f>'33'!G13+'33'!L13</f>
        <v>0</v>
      </c>
      <c r="C13" s="9"/>
      <c r="D13" s="10">
        <f t="shared" si="1"/>
        <v>0</v>
      </c>
      <c r="E13" s="9"/>
      <c r="F13" s="6"/>
      <c r="G13" s="10">
        <f t="shared" si="2"/>
        <v>0</v>
      </c>
      <c r="H13" s="9"/>
      <c r="I13" s="9"/>
      <c r="J13" s="9"/>
      <c r="K13" s="10">
        <f t="shared" si="3"/>
        <v>0</v>
      </c>
      <c r="L13" s="10">
        <f t="shared" si="0"/>
        <v>0</v>
      </c>
    </row>
    <row r="14" spans="1:12" ht="15.75" x14ac:dyDescent="0.25">
      <c r="A14" s="7" t="str">
        <f>'1'!A14</f>
        <v>Copa cerveza dortmund 13 oz.</v>
      </c>
      <c r="B14" s="10">
        <f>'33'!G14+'33'!L14</f>
        <v>0</v>
      </c>
      <c r="C14" s="9"/>
      <c r="D14" s="10">
        <f t="shared" si="1"/>
        <v>0</v>
      </c>
      <c r="E14" s="9"/>
      <c r="F14" s="6"/>
      <c r="G14" s="10">
        <f t="shared" si="2"/>
        <v>0</v>
      </c>
      <c r="H14" s="9"/>
      <c r="I14" s="9"/>
      <c r="J14" s="9"/>
      <c r="K14" s="10">
        <f t="shared" si="3"/>
        <v>0</v>
      </c>
      <c r="L14" s="10">
        <f t="shared" si="0"/>
        <v>0</v>
      </c>
    </row>
    <row r="15" spans="1:12" ht="15.75" x14ac:dyDescent="0.25">
      <c r="A15" s="7" t="str">
        <f>'1'!A15</f>
        <v>Copa cogñac degustacion 5 oz</v>
      </c>
      <c r="B15" s="10">
        <f>'33'!G15+'33'!L15</f>
        <v>0</v>
      </c>
      <c r="C15" s="9"/>
      <c r="D15" s="10">
        <f t="shared" si="1"/>
        <v>0</v>
      </c>
      <c r="E15" s="9"/>
      <c r="F15" s="6"/>
      <c r="G15" s="10">
        <f t="shared" si="2"/>
        <v>0</v>
      </c>
      <c r="H15" s="9"/>
      <c r="I15" s="9"/>
      <c r="J15" s="9"/>
      <c r="K15" s="10">
        <f t="shared" si="3"/>
        <v>0</v>
      </c>
      <c r="L15" s="10">
        <f t="shared" si="0"/>
        <v>0</v>
      </c>
    </row>
    <row r="16" spans="1:12" ht="15.75" x14ac:dyDescent="0.25">
      <c r="A16" s="7" t="str">
        <f>'1'!A16</f>
        <v>Copa margarita 12 oz.  Excalibur</v>
      </c>
      <c r="B16" s="10">
        <f>'33'!G16+'33'!L16</f>
        <v>0</v>
      </c>
      <c r="C16" s="9"/>
      <c r="D16" s="10">
        <f t="shared" si="1"/>
        <v>0</v>
      </c>
      <c r="E16" s="9"/>
      <c r="F16" s="6"/>
      <c r="G16" s="10">
        <f t="shared" si="2"/>
        <v>0</v>
      </c>
      <c r="H16" s="9"/>
      <c r="I16" s="9"/>
      <c r="J16" s="9"/>
      <c r="K16" s="10">
        <f t="shared" si="3"/>
        <v>0</v>
      </c>
      <c r="L16" s="10">
        <f t="shared" si="0"/>
        <v>0</v>
      </c>
    </row>
    <row r="17" spans="1:12" ht="15.75" x14ac:dyDescent="0.25">
      <c r="A17" s="7" t="str">
        <f>'1'!A17</f>
        <v>Copa vino blanco savoie  5 oz.</v>
      </c>
      <c r="B17" s="10">
        <f>'33'!G17+'33'!L17</f>
        <v>0</v>
      </c>
      <c r="C17" s="9"/>
      <c r="D17" s="10">
        <f t="shared" si="1"/>
        <v>0</v>
      </c>
      <c r="E17" s="9"/>
      <c r="F17" s="6"/>
      <c r="G17" s="10">
        <f t="shared" si="2"/>
        <v>0</v>
      </c>
      <c r="H17" s="9"/>
      <c r="I17" s="9"/>
      <c r="J17" s="9"/>
      <c r="K17" s="10">
        <f t="shared" si="3"/>
        <v>0</v>
      </c>
      <c r="L17" s="10">
        <f t="shared" si="0"/>
        <v>0</v>
      </c>
    </row>
    <row r="18" spans="1:12" ht="15.75" x14ac:dyDescent="0.25">
      <c r="A18" s="7" t="str">
        <f>'1'!A18</f>
        <v>Copa vino tinto savoie 8 oz.</v>
      </c>
      <c r="B18" s="10">
        <f>'33'!G18+'33'!L18</f>
        <v>0</v>
      </c>
      <c r="C18" s="9"/>
      <c r="D18" s="10">
        <f t="shared" si="1"/>
        <v>0</v>
      </c>
      <c r="E18" s="9"/>
      <c r="F18" s="6"/>
      <c r="G18" s="10">
        <f t="shared" si="2"/>
        <v>0</v>
      </c>
      <c r="H18" s="9"/>
      <c r="I18" s="9"/>
      <c r="J18" s="9"/>
      <c r="K18" s="10">
        <f t="shared" si="3"/>
        <v>0</v>
      </c>
      <c r="L18" s="10">
        <f t="shared" si="0"/>
        <v>0</v>
      </c>
    </row>
    <row r="19" spans="1:12" ht="15.75" x14ac:dyDescent="0.25">
      <c r="A19" s="7" t="str">
        <f>'1'!A19</f>
        <v>Cuchara para cantina a inox</v>
      </c>
      <c r="B19" s="10">
        <f>'33'!G19+'33'!L19</f>
        <v>0</v>
      </c>
      <c r="C19" s="9"/>
      <c r="D19" s="10">
        <f t="shared" si="1"/>
        <v>0</v>
      </c>
      <c r="E19" s="9"/>
      <c r="F19" s="6"/>
      <c r="G19" s="10">
        <f t="shared" si="2"/>
        <v>0</v>
      </c>
      <c r="H19" s="9"/>
      <c r="I19" s="9"/>
      <c r="J19" s="9"/>
      <c r="K19" s="10">
        <f t="shared" si="3"/>
        <v>0</v>
      </c>
      <c r="L19" s="10">
        <f t="shared" si="0"/>
        <v>0</v>
      </c>
    </row>
    <row r="20" spans="1:12" ht="15.75" x14ac:dyDescent="0.25">
      <c r="A20" s="7" t="str">
        <f>'1'!A20</f>
        <v>Cucharon para hielo 24.1 cms a inox</v>
      </c>
      <c r="B20" s="10">
        <f>'33'!G20+'33'!L20</f>
        <v>0</v>
      </c>
      <c r="C20" s="9"/>
      <c r="D20" s="10">
        <f t="shared" si="1"/>
        <v>0</v>
      </c>
      <c r="E20" s="9"/>
      <c r="F20" s="6"/>
      <c r="G20" s="10">
        <f t="shared" si="2"/>
        <v>0</v>
      </c>
      <c r="H20" s="9"/>
      <c r="I20" s="9"/>
      <c r="J20" s="9"/>
      <c r="K20" s="10">
        <f t="shared" si="3"/>
        <v>0</v>
      </c>
      <c r="L20" s="10">
        <f t="shared" si="0"/>
        <v>0</v>
      </c>
    </row>
    <row r="21" spans="1:12" ht="15.75" x14ac:dyDescent="0.25">
      <c r="A21" s="7" t="str">
        <f>'1'!A21</f>
        <v xml:space="preserve">Cuchillo chef 8" </v>
      </c>
      <c r="B21" s="10">
        <f>'33'!G21+'33'!L21</f>
        <v>0</v>
      </c>
      <c r="C21" s="9"/>
      <c r="D21" s="10">
        <f t="shared" si="1"/>
        <v>0</v>
      </c>
      <c r="E21" s="9"/>
      <c r="F21" s="6"/>
      <c r="G21" s="10">
        <f t="shared" si="2"/>
        <v>0</v>
      </c>
      <c r="H21" s="9"/>
      <c r="I21" s="9"/>
      <c r="J21" s="9"/>
      <c r="K21" s="10">
        <f t="shared" si="3"/>
        <v>0</v>
      </c>
      <c r="L21" s="10">
        <f t="shared" si="0"/>
        <v>0</v>
      </c>
    </row>
    <row r="22" spans="1:12" ht="15.75" x14ac:dyDescent="0.25">
      <c r="A22" s="7" t="str">
        <f>'1'!A22</f>
        <v>Cuchillo mondador 4"</v>
      </c>
      <c r="B22" s="10">
        <f>'33'!G22+'33'!L22</f>
        <v>0</v>
      </c>
      <c r="C22" s="9"/>
      <c r="D22" s="10">
        <f t="shared" si="1"/>
        <v>0</v>
      </c>
      <c r="E22" s="9"/>
      <c r="F22" s="6"/>
      <c r="G22" s="10">
        <f t="shared" si="2"/>
        <v>0</v>
      </c>
      <c r="H22" s="9"/>
      <c r="I22" s="9"/>
      <c r="J22" s="9"/>
      <c r="K22" s="10">
        <f t="shared" si="3"/>
        <v>0</v>
      </c>
      <c r="L22" s="10">
        <f t="shared" si="0"/>
        <v>0</v>
      </c>
    </row>
    <row r="23" spans="1:12" ht="15.75" x14ac:dyDescent="0.25">
      <c r="A23" s="7" t="str">
        <f>'1'!A23</f>
        <v>Charola antiderrapante 44x59 cms.</v>
      </c>
      <c r="B23" s="10">
        <f>'33'!G23+'33'!L23</f>
        <v>0</v>
      </c>
      <c r="C23" s="9"/>
      <c r="D23" s="10">
        <f t="shared" si="1"/>
        <v>0</v>
      </c>
      <c r="E23" s="9"/>
      <c r="F23" s="6"/>
      <c r="G23" s="10">
        <f t="shared" si="2"/>
        <v>0</v>
      </c>
      <c r="H23" s="9"/>
      <c r="I23" s="9"/>
      <c r="J23" s="9"/>
      <c r="K23" s="10">
        <f t="shared" si="3"/>
        <v>0</v>
      </c>
      <c r="L23" s="10">
        <f t="shared" si="0"/>
        <v>0</v>
      </c>
    </row>
    <row r="24" spans="1:12" ht="15.75" x14ac:dyDescent="0.25">
      <c r="A24" s="7" t="str">
        <f>'1'!A24</f>
        <v>Charola redonda antiderrapante 40 cms</v>
      </c>
      <c r="B24" s="10">
        <f>'33'!G24+'33'!L24</f>
        <v>0</v>
      </c>
      <c r="C24" s="9"/>
      <c r="D24" s="10">
        <f t="shared" si="1"/>
        <v>0</v>
      </c>
      <c r="E24" s="9"/>
      <c r="F24" s="6"/>
      <c r="G24" s="10">
        <f t="shared" si="2"/>
        <v>0</v>
      </c>
      <c r="H24" s="9"/>
      <c r="I24" s="9"/>
      <c r="J24" s="9"/>
      <c r="K24" s="10">
        <f t="shared" si="3"/>
        <v>0</v>
      </c>
      <c r="L24" s="10">
        <f t="shared" si="0"/>
        <v>0</v>
      </c>
    </row>
    <row r="25" spans="1:12" ht="15.75" x14ac:dyDescent="0.25">
      <c r="A25" s="7" t="str">
        <f>'1'!A25</f>
        <v>Dispensador plastico transparente de 12 oz..</v>
      </c>
      <c r="B25" s="10">
        <f>'33'!G25+'33'!L25</f>
        <v>0</v>
      </c>
      <c r="C25" s="9"/>
      <c r="D25" s="10">
        <f t="shared" si="1"/>
        <v>0</v>
      </c>
      <c r="E25" s="9"/>
      <c r="F25" s="6"/>
      <c r="G25" s="10">
        <f t="shared" si="2"/>
        <v>0</v>
      </c>
      <c r="H25" s="9"/>
      <c r="I25" s="9"/>
      <c r="J25" s="9"/>
      <c r="K25" s="10">
        <f t="shared" si="3"/>
        <v>0</v>
      </c>
      <c r="L25" s="10">
        <f t="shared" si="0"/>
        <v>0</v>
      </c>
    </row>
    <row r="26" spans="1:12" ht="15.75" x14ac:dyDescent="0.25">
      <c r="A26" s="7" t="str">
        <f>'1'!A26</f>
        <v>Drenador de plastico para bar</v>
      </c>
      <c r="B26" s="10">
        <f>'33'!G26+'33'!L26</f>
        <v>0</v>
      </c>
      <c r="C26" s="9"/>
      <c r="D26" s="10">
        <f t="shared" si="1"/>
        <v>0</v>
      </c>
      <c r="E26" s="9"/>
      <c r="F26" s="6"/>
      <c r="G26" s="10">
        <f t="shared" si="2"/>
        <v>0</v>
      </c>
      <c r="H26" s="9"/>
      <c r="I26" s="9"/>
      <c r="J26" s="9"/>
      <c r="K26" s="10">
        <f t="shared" si="3"/>
        <v>0</v>
      </c>
      <c r="L26" s="10">
        <f t="shared" si="0"/>
        <v>0</v>
      </c>
    </row>
    <row r="27" spans="1:12" ht="15.75" x14ac:dyDescent="0.25">
      <c r="A27" s="7" t="str">
        <f>'1'!A27</f>
        <v>Escarchador para margaritas</v>
      </c>
      <c r="B27" s="10">
        <f>'33'!G27+'33'!L27</f>
        <v>0</v>
      </c>
      <c r="C27" s="9"/>
      <c r="D27" s="10">
        <f t="shared" si="1"/>
        <v>0</v>
      </c>
      <c r="E27" s="9"/>
      <c r="F27" s="6"/>
      <c r="G27" s="10">
        <f t="shared" si="2"/>
        <v>0</v>
      </c>
      <c r="H27" s="9"/>
      <c r="I27" s="9"/>
      <c r="J27" s="9"/>
      <c r="K27" s="10">
        <f t="shared" si="3"/>
        <v>0</v>
      </c>
      <c r="L27" s="10">
        <f t="shared" si="0"/>
        <v>0</v>
      </c>
    </row>
    <row r="28" spans="1:12" ht="15.75" x14ac:dyDescent="0.25">
      <c r="A28" s="7" t="str">
        <f>'1'!A28</f>
        <v>Esponja para escarchador</v>
      </c>
      <c r="B28" s="10">
        <f>'33'!G28+'33'!L28</f>
        <v>0</v>
      </c>
      <c r="C28" s="9"/>
      <c r="D28" s="10">
        <f t="shared" si="1"/>
        <v>0</v>
      </c>
      <c r="E28" s="9"/>
      <c r="F28" s="6"/>
      <c r="G28" s="10">
        <f t="shared" si="2"/>
        <v>0</v>
      </c>
      <c r="H28" s="9"/>
      <c r="I28" s="9"/>
      <c r="J28" s="9"/>
      <c r="K28" s="10">
        <f t="shared" si="3"/>
        <v>0</v>
      </c>
      <c r="L28" s="10">
        <f t="shared" si="0"/>
        <v>0</v>
      </c>
    </row>
    <row r="29" spans="1:12" ht="15.75" x14ac:dyDescent="0.25">
      <c r="A29" s="7" t="str">
        <f>'1'!A29</f>
        <v>Exprimidor naranjas mediano</v>
      </c>
      <c r="B29" s="10">
        <f>'33'!G29+'33'!L29</f>
        <v>0</v>
      </c>
      <c r="C29" s="9"/>
      <c r="D29" s="10">
        <f t="shared" si="1"/>
        <v>0</v>
      </c>
      <c r="E29" s="9"/>
      <c r="F29" s="6"/>
      <c r="G29" s="10">
        <f t="shared" si="2"/>
        <v>0</v>
      </c>
      <c r="H29" s="9"/>
      <c r="I29" s="9"/>
      <c r="J29" s="9"/>
      <c r="K29" s="10">
        <f t="shared" si="3"/>
        <v>0</v>
      </c>
      <c r="L29" s="10">
        <f t="shared" si="0"/>
        <v>0</v>
      </c>
    </row>
    <row r="30" spans="1:12" ht="15.75" x14ac:dyDescent="0.25">
      <c r="A30" s="7" t="str">
        <f>'1'!A30</f>
        <v>Jarra 3807 vallarta 2.25 lts 76 oz</v>
      </c>
      <c r="B30" s="10">
        <f>'33'!G30+'33'!L30</f>
        <v>0</v>
      </c>
      <c r="C30" s="9"/>
      <c r="D30" s="10">
        <f t="shared" si="1"/>
        <v>0</v>
      </c>
      <c r="E30" s="9"/>
      <c r="F30" s="6"/>
      <c r="G30" s="10">
        <f t="shared" si="2"/>
        <v>0</v>
      </c>
      <c r="H30" s="9"/>
      <c r="I30" s="9"/>
      <c r="J30" s="9"/>
      <c r="K30" s="10">
        <f t="shared" si="3"/>
        <v>0</v>
      </c>
      <c r="L30" s="10">
        <f t="shared" si="0"/>
        <v>0</v>
      </c>
    </row>
    <row r="31" spans="1:12" ht="15.75" x14ac:dyDescent="0.25">
      <c r="A31" s="7" t="str">
        <f>'1'!A31</f>
        <v>Jarra 3808 orinoco 1.15 lts 39 oz</v>
      </c>
      <c r="B31" s="10">
        <f>'33'!G31+'33'!L31</f>
        <v>0</v>
      </c>
      <c r="C31" s="9"/>
      <c r="D31" s="10">
        <f t="shared" si="1"/>
        <v>0</v>
      </c>
      <c r="E31" s="9"/>
      <c r="F31" s="6"/>
      <c r="G31" s="10">
        <f t="shared" si="2"/>
        <v>0</v>
      </c>
      <c r="H31" s="9"/>
      <c r="I31" s="9"/>
      <c r="J31" s="9"/>
      <c r="K31" s="10">
        <f t="shared" si="3"/>
        <v>0</v>
      </c>
      <c r="L31" s="10">
        <f t="shared" si="0"/>
        <v>0</v>
      </c>
    </row>
    <row r="32" spans="1:12" ht="15.75" x14ac:dyDescent="0.25">
      <c r="A32" s="7" t="str">
        <f>'1'!A32</f>
        <v>Jigger 1x2 Oz  A. Inox</v>
      </c>
      <c r="B32" s="10">
        <f>'33'!G32+'33'!L32</f>
        <v>0</v>
      </c>
      <c r="C32" s="9"/>
      <c r="D32" s="10">
        <f t="shared" si="1"/>
        <v>0</v>
      </c>
      <c r="E32" s="9"/>
      <c r="F32" s="6"/>
      <c r="G32" s="10">
        <f t="shared" si="2"/>
        <v>0</v>
      </c>
      <c r="H32" s="9"/>
      <c r="I32" s="9"/>
      <c r="J32" s="9"/>
      <c r="K32" s="10">
        <f t="shared" si="3"/>
        <v>0</v>
      </c>
      <c r="L32" s="10">
        <f t="shared" si="0"/>
        <v>0</v>
      </c>
    </row>
    <row r="33" spans="1:12" ht="15.75" x14ac:dyDescent="0.25">
      <c r="A33" s="7" t="str">
        <f>'1'!A33</f>
        <v>Organizador servilletas y popotes</v>
      </c>
      <c r="B33" s="10">
        <f>'33'!G33+'33'!L33</f>
        <v>0</v>
      </c>
      <c r="C33" s="9"/>
      <c r="D33" s="10">
        <f t="shared" si="1"/>
        <v>0</v>
      </c>
      <c r="E33" s="9"/>
      <c r="F33" s="6"/>
      <c r="G33" s="10">
        <f t="shared" si="2"/>
        <v>0</v>
      </c>
      <c r="H33" s="9"/>
      <c r="I33" s="9"/>
      <c r="J33" s="9"/>
      <c r="K33" s="10">
        <f t="shared" si="3"/>
        <v>0</v>
      </c>
      <c r="L33" s="10">
        <f t="shared" si="0"/>
        <v>0</v>
      </c>
    </row>
    <row r="34" spans="1:12" ht="15.75" x14ac:dyDescent="0.25">
      <c r="A34" s="7" t="str">
        <f>'1'!A34</f>
        <v>Picahielo 6 puntas</v>
      </c>
      <c r="B34" s="10">
        <f>'33'!G34+'33'!L34</f>
        <v>0</v>
      </c>
      <c r="C34" s="9"/>
      <c r="D34" s="10">
        <f t="shared" si="1"/>
        <v>0</v>
      </c>
      <c r="E34" s="9"/>
      <c r="F34" s="6"/>
      <c r="G34" s="10">
        <f t="shared" si="2"/>
        <v>0</v>
      </c>
      <c r="H34" s="9"/>
      <c r="I34" s="9"/>
      <c r="J34" s="9"/>
      <c r="K34" s="10">
        <f t="shared" si="3"/>
        <v>0</v>
      </c>
      <c r="L34" s="10">
        <f t="shared" si="0"/>
        <v>0</v>
      </c>
    </row>
    <row r="35" spans="1:12" ht="15.75" x14ac:dyDescent="0.25">
      <c r="A35" s="7" t="str">
        <f>'1'!A35</f>
        <v>Rollo malla/bar table</v>
      </c>
      <c r="B35" s="10">
        <f>'33'!G35+'33'!L35</f>
        <v>0</v>
      </c>
      <c r="C35" s="9"/>
      <c r="D35" s="10">
        <f t="shared" si="1"/>
        <v>0</v>
      </c>
      <c r="E35" s="9"/>
      <c r="F35" s="6"/>
      <c r="G35" s="10">
        <f t="shared" si="2"/>
        <v>0</v>
      </c>
      <c r="H35" s="9"/>
      <c r="I35" s="9"/>
      <c r="J35" s="9"/>
      <c r="K35" s="10">
        <f t="shared" si="3"/>
        <v>0</v>
      </c>
      <c r="L35" s="10">
        <f t="shared" si="0"/>
        <v>0</v>
      </c>
    </row>
    <row r="36" spans="1:12" ht="15.75" x14ac:dyDescent="0.25">
      <c r="A36" s="7" t="str">
        <f>'1'!A36</f>
        <v>Sacacorchos 2 manos</v>
      </c>
      <c r="B36" s="10">
        <f>'33'!G36+'33'!L36</f>
        <v>0</v>
      </c>
      <c r="C36" s="9"/>
      <c r="D36" s="10">
        <f t="shared" si="1"/>
        <v>0</v>
      </c>
      <c r="E36" s="9"/>
      <c r="F36" s="6"/>
      <c r="G36" s="10">
        <f t="shared" si="2"/>
        <v>0</v>
      </c>
      <c r="H36" s="9"/>
      <c r="I36" s="9"/>
      <c r="J36" s="9"/>
      <c r="K36" s="10">
        <f t="shared" si="3"/>
        <v>0</v>
      </c>
      <c r="L36" s="10">
        <f t="shared" si="0"/>
        <v>0</v>
      </c>
    </row>
    <row r="37" spans="1:12" ht="15.75" x14ac:dyDescent="0.25">
      <c r="A37" s="7" t="str">
        <f>'1'!A37</f>
        <v>Tabla picar de plástico 1x30x50 Blanco</v>
      </c>
      <c r="B37" s="10">
        <f>'33'!G37+'33'!L37</f>
        <v>0</v>
      </c>
      <c r="C37" s="9"/>
      <c r="D37" s="10">
        <f t="shared" si="1"/>
        <v>0</v>
      </c>
      <c r="E37" s="9"/>
      <c r="F37" s="6"/>
      <c r="G37" s="10">
        <f t="shared" si="2"/>
        <v>0</v>
      </c>
      <c r="H37" s="9"/>
      <c r="I37" s="9"/>
      <c r="J37" s="9"/>
      <c r="K37" s="10">
        <f t="shared" si="3"/>
        <v>0</v>
      </c>
      <c r="L37" s="10">
        <f t="shared" si="0"/>
        <v>0</v>
      </c>
    </row>
    <row r="38" spans="1:12" ht="15.75" x14ac:dyDescent="0.25">
      <c r="A38" s="7" t="str">
        <f>'1'!A38</f>
        <v>Tarro 5689 cervecero morgan 450 ml 15 oz.</v>
      </c>
      <c r="B38" s="10">
        <f>'33'!G38+'33'!L38</f>
        <v>0</v>
      </c>
      <c r="C38" s="9"/>
      <c r="D38" s="10">
        <f t="shared" si="1"/>
        <v>0</v>
      </c>
      <c r="E38" s="9"/>
      <c r="F38" s="6"/>
      <c r="G38" s="10">
        <f t="shared" si="2"/>
        <v>0</v>
      </c>
      <c r="H38" s="9"/>
      <c r="I38" s="9"/>
      <c r="J38" s="9"/>
      <c r="K38" s="10">
        <f t="shared" si="3"/>
        <v>0</v>
      </c>
      <c r="L38" s="10">
        <f t="shared" si="0"/>
        <v>0</v>
      </c>
    </row>
    <row r="39" spans="1:12" ht="15.75" x14ac:dyDescent="0.25">
      <c r="A39" s="7" t="str">
        <f>'1'!A39</f>
        <v>Tijera portacharola cromada</v>
      </c>
      <c r="B39" s="10">
        <f>'33'!G39+'33'!L39</f>
        <v>0</v>
      </c>
      <c r="C39" s="9"/>
      <c r="D39" s="10">
        <f t="shared" si="1"/>
        <v>0</v>
      </c>
      <c r="E39" s="9"/>
      <c r="F39" s="6"/>
      <c r="G39" s="10">
        <f t="shared" si="2"/>
        <v>0</v>
      </c>
      <c r="H39" s="9"/>
      <c r="I39" s="9"/>
      <c r="J39" s="9"/>
      <c r="K39" s="10">
        <f t="shared" si="3"/>
        <v>0</v>
      </c>
      <c r="L39" s="10">
        <f t="shared" si="0"/>
        <v>0</v>
      </c>
    </row>
    <row r="40" spans="1:12" ht="15.75" x14ac:dyDescent="0.25">
      <c r="A40" s="7" t="str">
        <f>'1'!A40</f>
        <v>Vaso 0972 tequilero 44 ml 1.5 oz</v>
      </c>
      <c r="B40" s="10">
        <f>'33'!G40+'33'!L40</f>
        <v>0</v>
      </c>
      <c r="C40" s="9"/>
      <c r="D40" s="10">
        <f t="shared" si="1"/>
        <v>0</v>
      </c>
      <c r="E40" s="9"/>
      <c r="F40" s="6"/>
      <c r="G40" s="10">
        <f t="shared" si="2"/>
        <v>0</v>
      </c>
      <c r="H40" s="9"/>
      <c r="I40" s="9"/>
      <c r="J40" s="9"/>
      <c r="K40" s="10">
        <f t="shared" si="3"/>
        <v>0</v>
      </c>
      <c r="L40" s="10">
        <f t="shared" si="0"/>
        <v>0</v>
      </c>
    </row>
    <row r="41" spans="1:12" ht="15.75" x14ac:dyDescent="0.25">
      <c r="A41" s="7" t="str">
        <f>'1'!A41</f>
        <v>Vaso 40367 cheiser 5.25 oz. Islande (97 9577a) 5.75</v>
      </c>
      <c r="B41" s="10">
        <f>'33'!G41+'33'!L41</f>
        <v>0</v>
      </c>
      <c r="C41" s="9"/>
      <c r="D41" s="10">
        <f t="shared" si="1"/>
        <v>0</v>
      </c>
      <c r="E41" s="9"/>
      <c r="F41" s="6"/>
      <c r="G41" s="10">
        <f t="shared" si="2"/>
        <v>0</v>
      </c>
      <c r="H41" s="9"/>
      <c r="I41" s="9"/>
      <c r="J41" s="9"/>
      <c r="K41" s="10">
        <f t="shared" si="3"/>
        <v>0</v>
      </c>
      <c r="L41" s="10">
        <f t="shared" si="0"/>
        <v>0</v>
      </c>
    </row>
    <row r="42" spans="1:12" ht="15.75" x14ac:dyDescent="0.25">
      <c r="A42" s="7" t="str">
        <f>'1'!A42</f>
        <v>Vaso 50774 old fashion 6 oz. Princesa</v>
      </c>
      <c r="B42" s="10">
        <f>'33'!G42+'33'!L42</f>
        <v>0</v>
      </c>
      <c r="C42" s="9"/>
      <c r="D42" s="10">
        <f t="shared" si="1"/>
        <v>0</v>
      </c>
      <c r="E42" s="9"/>
      <c r="F42" s="6"/>
      <c r="G42" s="10">
        <f t="shared" si="2"/>
        <v>0</v>
      </c>
      <c r="H42" s="9"/>
      <c r="I42" s="9"/>
      <c r="J42" s="9"/>
      <c r="K42" s="10">
        <f t="shared" si="3"/>
        <v>0</v>
      </c>
      <c r="L42" s="10">
        <f t="shared" si="0"/>
        <v>0</v>
      </c>
    </row>
    <row r="43" spans="1:12" ht="15.75" x14ac:dyDescent="0.25">
      <c r="A43" s="7" t="str">
        <f>'1'!A43</f>
        <v>Vaso 6404 h.b.f.g 350 ml. 11.8 oz.</v>
      </c>
      <c r="B43" s="10">
        <f>'33'!G43+'33'!L43</f>
        <v>0</v>
      </c>
      <c r="C43" s="9"/>
      <c r="D43" s="10">
        <f t="shared" si="1"/>
        <v>0</v>
      </c>
      <c r="E43" s="9"/>
      <c r="F43" s="6"/>
      <c r="G43" s="10">
        <f t="shared" si="2"/>
        <v>0</v>
      </c>
      <c r="H43" s="9"/>
      <c r="I43" s="9"/>
      <c r="J43" s="9"/>
      <c r="K43" s="10">
        <f t="shared" si="3"/>
        <v>0</v>
      </c>
      <c r="L43" s="10">
        <f t="shared" si="0"/>
        <v>0</v>
      </c>
    </row>
    <row r="44" spans="1:12" ht="15.75" x14ac:dyDescent="0.25">
      <c r="A44" s="7" t="str">
        <f>'1'!A44</f>
        <v>Vaso 6621 high ball 350 ml 11.8 oz</v>
      </c>
      <c r="B44" s="10">
        <f>'33'!G44+'33'!L44</f>
        <v>0</v>
      </c>
      <c r="C44" s="9"/>
      <c r="D44" s="10">
        <f t="shared" si="1"/>
        <v>0</v>
      </c>
      <c r="E44" s="9"/>
      <c r="F44" s="6"/>
      <c r="G44" s="10">
        <f t="shared" si="2"/>
        <v>0</v>
      </c>
      <c r="H44" s="9"/>
      <c r="I44" s="9"/>
      <c r="J44" s="9"/>
      <c r="K44" s="10">
        <f t="shared" si="3"/>
        <v>0</v>
      </c>
      <c r="L44" s="10">
        <f t="shared" si="0"/>
        <v>0</v>
      </c>
    </row>
    <row r="45" spans="1:12" ht="15.75" x14ac:dyDescent="0.25">
      <c r="A45" s="7" t="str">
        <f>'1'!A45</f>
        <v>Vaso 6624 agua fg 300 ml 10.2 oz</v>
      </c>
      <c r="B45" s="10">
        <f>'33'!G45+'33'!L45</f>
        <v>0</v>
      </c>
      <c r="C45" s="9"/>
      <c r="D45" s="10">
        <f t="shared" si="1"/>
        <v>0</v>
      </c>
      <c r="E45" s="9"/>
      <c r="F45" s="6"/>
      <c r="G45" s="10">
        <f t="shared" si="2"/>
        <v>0</v>
      </c>
      <c r="H45" s="9"/>
      <c r="I45" s="9"/>
      <c r="J45" s="9"/>
      <c r="K45" s="10">
        <f t="shared" si="3"/>
        <v>0</v>
      </c>
      <c r="L45" s="10">
        <f t="shared" si="0"/>
        <v>0</v>
      </c>
    </row>
    <row r="46" spans="1:12" ht="15.75" x14ac:dyDescent="0.25">
      <c r="A46" s="7" t="str">
        <f>'1'!A46</f>
        <v>Vaso 6714 dof fashion 325 ml 11 oz</v>
      </c>
      <c r="B46" s="10">
        <f>'33'!G46+'33'!L46</f>
        <v>0</v>
      </c>
      <c r="C46" s="9"/>
      <c r="D46" s="10">
        <f t="shared" si="1"/>
        <v>0</v>
      </c>
      <c r="E46" s="9"/>
      <c r="F46" s="6"/>
      <c r="G46" s="10">
        <f t="shared" si="2"/>
        <v>0</v>
      </c>
      <c r="H46" s="9"/>
      <c r="I46" s="9"/>
      <c r="J46" s="9"/>
      <c r="K46" s="10">
        <f t="shared" si="3"/>
        <v>0</v>
      </c>
      <c r="L46" s="10">
        <f t="shared" si="0"/>
        <v>0</v>
      </c>
    </row>
    <row r="47" spans="1:12" ht="15.75" x14ac:dyDescent="0.25">
      <c r="A47" s="7">
        <f>'1'!A47</f>
        <v>0</v>
      </c>
      <c r="B47" s="10">
        <f>'33'!G47+'33'!L47</f>
        <v>0</v>
      </c>
      <c r="C47" s="9"/>
      <c r="D47" s="10">
        <f t="shared" si="1"/>
        <v>0</v>
      </c>
      <c r="E47" s="9"/>
      <c r="F47" s="6"/>
      <c r="G47" s="10">
        <f t="shared" si="2"/>
        <v>0</v>
      </c>
      <c r="H47" s="9"/>
      <c r="I47" s="9"/>
      <c r="J47" s="9"/>
      <c r="K47" s="10">
        <f t="shared" si="3"/>
        <v>0</v>
      </c>
      <c r="L47" s="10">
        <f t="shared" si="0"/>
        <v>0</v>
      </c>
    </row>
    <row r="48" spans="1:12" ht="15.75" x14ac:dyDescent="0.25">
      <c r="A48" s="7">
        <f>'1'!A48</f>
        <v>0</v>
      </c>
      <c r="B48" s="10">
        <f>'33'!G48+'33'!L48</f>
        <v>0</v>
      </c>
      <c r="C48" s="9"/>
      <c r="D48" s="10">
        <f t="shared" si="1"/>
        <v>0</v>
      </c>
      <c r="E48" s="9"/>
      <c r="F48" s="6"/>
      <c r="G48" s="10">
        <f t="shared" si="2"/>
        <v>0</v>
      </c>
      <c r="H48" s="9"/>
      <c r="I48" s="9"/>
      <c r="J48" s="9"/>
      <c r="K48" s="10">
        <f t="shared" si="3"/>
        <v>0</v>
      </c>
      <c r="L48" s="10">
        <f t="shared" si="0"/>
        <v>0</v>
      </c>
    </row>
    <row r="49" spans="1:12" ht="15.75" x14ac:dyDescent="0.25">
      <c r="A49" s="7">
        <f>'1'!A49</f>
        <v>0</v>
      </c>
      <c r="B49" s="10">
        <f>'33'!G49+'33'!L49</f>
        <v>0</v>
      </c>
      <c r="C49" s="9"/>
      <c r="D49" s="10">
        <f t="shared" si="1"/>
        <v>0</v>
      </c>
      <c r="E49" s="9"/>
      <c r="F49" s="6"/>
      <c r="G49" s="10">
        <f t="shared" si="2"/>
        <v>0</v>
      </c>
      <c r="H49" s="9"/>
      <c r="I49" s="9"/>
      <c r="J49" s="9"/>
      <c r="K49" s="10">
        <f t="shared" si="3"/>
        <v>0</v>
      </c>
      <c r="L49" s="10">
        <f t="shared" si="0"/>
        <v>0</v>
      </c>
    </row>
    <row r="50" spans="1:12" ht="15.75" x14ac:dyDescent="0.25">
      <c r="A50" s="7">
        <f>'1'!A50</f>
        <v>0</v>
      </c>
      <c r="B50" s="10">
        <f>'33'!G50+'33'!L50</f>
        <v>0</v>
      </c>
      <c r="C50" s="9"/>
      <c r="D50" s="10">
        <f t="shared" si="1"/>
        <v>0</v>
      </c>
      <c r="E50" s="9"/>
      <c r="F50" s="6"/>
      <c r="G50" s="10">
        <f t="shared" si="2"/>
        <v>0</v>
      </c>
      <c r="H50" s="9"/>
      <c r="I50" s="9"/>
      <c r="J50" s="9"/>
      <c r="K50" s="10">
        <f t="shared" si="3"/>
        <v>0</v>
      </c>
      <c r="L50" s="10">
        <f t="shared" si="0"/>
        <v>0</v>
      </c>
    </row>
    <row r="51" spans="1:12" ht="15.75" x14ac:dyDescent="0.25">
      <c r="A51" s="7">
        <f>'1'!A51</f>
        <v>0</v>
      </c>
      <c r="B51" s="10">
        <f>'33'!G51+'33'!L51</f>
        <v>0</v>
      </c>
      <c r="C51" s="9"/>
      <c r="D51" s="10">
        <f t="shared" si="1"/>
        <v>0</v>
      </c>
      <c r="E51" s="9"/>
      <c r="F51" s="6"/>
      <c r="G51" s="10">
        <f t="shared" si="2"/>
        <v>0</v>
      </c>
      <c r="H51" s="9"/>
      <c r="I51" s="9"/>
      <c r="J51" s="9"/>
      <c r="K51" s="10">
        <f t="shared" si="3"/>
        <v>0</v>
      </c>
      <c r="L51" s="10">
        <f t="shared" si="0"/>
        <v>0</v>
      </c>
    </row>
  </sheetData>
  <sheetProtection password="CEFF" sheet="1" objects="1" scenarios="1"/>
  <mergeCells count="12">
    <mergeCell ref="K3:K4"/>
    <mergeCell ref="L3:L4"/>
    <mergeCell ref="A1:L1"/>
    <mergeCell ref="B2:F2"/>
    <mergeCell ref="A3:A4"/>
    <mergeCell ref="B3:B4"/>
    <mergeCell ref="C3:C4"/>
    <mergeCell ref="D3:D4"/>
    <mergeCell ref="E3:E4"/>
    <mergeCell ref="F3:F4"/>
    <mergeCell ref="G3:G4"/>
    <mergeCell ref="H3:J3"/>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workbookViewId="0">
      <pane ySplit="4" topLeftCell="A5" activePane="bottomLeft" state="frozen"/>
      <selection activeCell="B5" sqref="B5"/>
      <selection pane="bottomLeft" activeCell="B5" sqref="B5:B51"/>
    </sheetView>
  </sheetViews>
  <sheetFormatPr defaultColWidth="11.42578125" defaultRowHeight="15" x14ac:dyDescent="0.25"/>
  <cols>
    <col min="1" max="1" width="50.28515625" bestFit="1" customWidth="1"/>
    <col min="2" max="2" width="13.28515625" bestFit="1" customWidth="1"/>
    <col min="3" max="3" width="10.42578125" bestFit="1" customWidth="1"/>
    <col min="4" max="4" width="12.28515625" bestFit="1" customWidth="1"/>
    <col min="5" max="5" width="9.42578125" bestFit="1" customWidth="1"/>
    <col min="6" max="6" width="16.140625" customWidth="1"/>
    <col min="7" max="7" width="12.28515625" bestFit="1" customWidth="1"/>
    <col min="8" max="10" width="12.7109375" customWidth="1"/>
    <col min="11" max="11" width="13.28515625" bestFit="1" customWidth="1"/>
    <col min="12" max="12" width="12.140625" bestFit="1" customWidth="1"/>
  </cols>
  <sheetData>
    <row r="1" spans="1:12" ht="26.25" x14ac:dyDescent="0.4">
      <c r="A1" s="52" t="s">
        <v>10</v>
      </c>
      <c r="B1" s="53"/>
      <c r="C1" s="53"/>
      <c r="D1" s="53"/>
      <c r="E1" s="53"/>
      <c r="F1" s="53"/>
      <c r="G1" s="53"/>
      <c r="H1" s="53"/>
      <c r="I1" s="53"/>
      <c r="J1" s="53"/>
      <c r="K1" s="53"/>
      <c r="L1" s="54"/>
    </row>
    <row r="2" spans="1:12" ht="21" x14ac:dyDescent="0.35">
      <c r="A2" s="1" t="s">
        <v>6</v>
      </c>
      <c r="B2" s="58" t="str">
        <f>'1'!B2:F2</f>
        <v>Cinépolis VIP Multiplaza Pacific</v>
      </c>
      <c r="C2" s="58"/>
      <c r="D2" s="58"/>
      <c r="E2" s="58"/>
      <c r="F2" s="58"/>
      <c r="G2" s="2"/>
      <c r="H2" s="2" t="s">
        <v>11</v>
      </c>
      <c r="I2" s="4">
        <f>'1'!I2</f>
        <v>2015</v>
      </c>
      <c r="J2" s="2"/>
      <c r="K2" s="2" t="s">
        <v>7</v>
      </c>
      <c r="L2" s="3">
        <v>35</v>
      </c>
    </row>
    <row r="3" spans="1:12" ht="15.75" x14ac:dyDescent="0.25">
      <c r="A3" s="57" t="s">
        <v>9</v>
      </c>
      <c r="B3" s="56" t="s">
        <v>0</v>
      </c>
      <c r="C3" s="56" t="s">
        <v>1</v>
      </c>
      <c r="D3" s="56" t="s">
        <v>2</v>
      </c>
      <c r="E3" s="56" t="s">
        <v>3</v>
      </c>
      <c r="F3" s="56" t="s">
        <v>4</v>
      </c>
      <c r="G3" s="56" t="s">
        <v>5</v>
      </c>
      <c r="H3" s="56" t="s">
        <v>57</v>
      </c>
      <c r="I3" s="56"/>
      <c r="J3" s="56"/>
      <c r="K3" s="56" t="s">
        <v>55</v>
      </c>
      <c r="L3" s="56" t="s">
        <v>56</v>
      </c>
    </row>
    <row r="4" spans="1:12" ht="15.75" customHeight="1" x14ac:dyDescent="0.25">
      <c r="A4" s="57"/>
      <c r="B4" s="56"/>
      <c r="C4" s="56"/>
      <c r="D4" s="56"/>
      <c r="E4" s="56"/>
      <c r="F4" s="56"/>
      <c r="G4" s="56"/>
      <c r="H4" s="11" t="s">
        <v>58</v>
      </c>
      <c r="I4" s="11" t="s">
        <v>60</v>
      </c>
      <c r="J4" s="11" t="s">
        <v>59</v>
      </c>
      <c r="K4" s="56"/>
      <c r="L4" s="56"/>
    </row>
    <row r="5" spans="1:12" ht="15.75" x14ac:dyDescent="0.25">
      <c r="A5" s="7" t="str">
        <f>'1'!A5</f>
        <v xml:space="preserve">Bar caddy condimentero 6 en 1 </v>
      </c>
      <c r="B5" s="10">
        <f>'34'!G5+'34'!L5</f>
        <v>0</v>
      </c>
      <c r="C5" s="9"/>
      <c r="D5" s="10">
        <f>B5+C5</f>
        <v>0</v>
      </c>
      <c r="E5" s="9"/>
      <c r="F5" s="6"/>
      <c r="G5" s="10">
        <f>D5-E5</f>
        <v>0</v>
      </c>
      <c r="H5" s="9"/>
      <c r="I5" s="9"/>
      <c r="J5" s="9"/>
      <c r="K5" s="10">
        <f>SUM(H5:J5)</f>
        <v>0</v>
      </c>
      <c r="L5" s="10">
        <f t="shared" ref="L5:L51" si="0">K5-G5</f>
        <v>0</v>
      </c>
    </row>
    <row r="6" spans="1:12" ht="15.75" x14ac:dyDescent="0.25">
      <c r="A6" s="7" t="str">
        <f>'1'!A6</f>
        <v>Botella/jugos con vertedor 1 lts</v>
      </c>
      <c r="B6" s="10">
        <f>'34'!G6+'34'!L6</f>
        <v>0</v>
      </c>
      <c r="C6" s="9"/>
      <c r="D6" s="10">
        <f t="shared" ref="D6:D51" si="1">B6+C6</f>
        <v>0</v>
      </c>
      <c r="E6" s="9"/>
      <c r="F6" s="6"/>
      <c r="G6" s="10">
        <f t="shared" ref="G6:G51" si="2">D6-E6</f>
        <v>0</v>
      </c>
      <c r="H6" s="9"/>
      <c r="I6" s="9"/>
      <c r="J6" s="9"/>
      <c r="K6" s="10">
        <f t="shared" ref="K6:K51" si="3">SUM(H6:J6)</f>
        <v>0</v>
      </c>
      <c r="L6" s="10">
        <f t="shared" si="0"/>
        <v>0</v>
      </c>
    </row>
    <row r="7" spans="1:12" ht="15.75" x14ac:dyDescent="0.25">
      <c r="A7" s="7" t="str">
        <f>'1'!A7</f>
        <v>Cepillo lavavasos triple</v>
      </c>
      <c r="B7" s="10">
        <f>'34'!G7+'34'!L7</f>
        <v>0</v>
      </c>
      <c r="C7" s="9"/>
      <c r="D7" s="10">
        <f t="shared" si="1"/>
        <v>0</v>
      </c>
      <c r="E7" s="9"/>
      <c r="F7" s="6"/>
      <c r="G7" s="10">
        <f t="shared" si="2"/>
        <v>0</v>
      </c>
      <c r="H7" s="9"/>
      <c r="I7" s="9"/>
      <c r="J7" s="9"/>
      <c r="K7" s="10">
        <f t="shared" si="3"/>
        <v>0</v>
      </c>
      <c r="L7" s="10">
        <f t="shared" si="0"/>
        <v>0</v>
      </c>
    </row>
    <row r="8" spans="1:12" ht="15.75" x14ac:dyDescent="0.25">
      <c r="A8" s="7" t="str">
        <f>'1'!A8</f>
        <v>Cocktelera grande 3 pzas 30 oz a. Inox</v>
      </c>
      <c r="B8" s="10">
        <f>'34'!G8+'34'!L8</f>
        <v>0</v>
      </c>
      <c r="C8" s="9"/>
      <c r="D8" s="10">
        <f t="shared" si="1"/>
        <v>0</v>
      </c>
      <c r="E8" s="9"/>
      <c r="F8" s="6"/>
      <c r="G8" s="10">
        <f t="shared" si="2"/>
        <v>0</v>
      </c>
      <c r="H8" s="9"/>
      <c r="I8" s="9"/>
      <c r="J8" s="9"/>
      <c r="K8" s="10">
        <f t="shared" si="3"/>
        <v>0</v>
      </c>
      <c r="L8" s="10">
        <f t="shared" si="0"/>
        <v>0</v>
      </c>
    </row>
    <row r="9" spans="1:12" ht="15.75" x14ac:dyDescent="0.25">
      <c r="A9" s="7" t="str">
        <f>'1'!A9</f>
        <v xml:space="preserve">Copa 2020 vino generoso mty 74 ml </v>
      </c>
      <c r="B9" s="10">
        <f>'34'!G9+'34'!L9</f>
        <v>0</v>
      </c>
      <c r="C9" s="9"/>
      <c r="D9" s="10">
        <f t="shared" si="1"/>
        <v>0</v>
      </c>
      <c r="E9" s="9"/>
      <c r="F9" s="6"/>
      <c r="G9" s="10">
        <f t="shared" si="2"/>
        <v>0</v>
      </c>
      <c r="H9" s="9"/>
      <c r="I9" s="9"/>
      <c r="J9" s="9"/>
      <c r="K9" s="10">
        <f t="shared" si="3"/>
        <v>0</v>
      </c>
      <c r="L9" s="10">
        <f t="shared" si="0"/>
        <v>0</v>
      </c>
    </row>
    <row r="10" spans="1:12" ht="15.75" x14ac:dyDescent="0.25">
      <c r="A10" s="7" t="str">
        <f>'1'!A10</f>
        <v>Copa 2025 agua mty 285 ml 9.5 oz</v>
      </c>
      <c r="B10" s="10">
        <f>'34'!G10+'34'!L10</f>
        <v>0</v>
      </c>
      <c r="C10" s="9"/>
      <c r="D10" s="10">
        <f t="shared" si="1"/>
        <v>0</v>
      </c>
      <c r="E10" s="9"/>
      <c r="F10" s="6"/>
      <c r="G10" s="10">
        <f t="shared" si="2"/>
        <v>0</v>
      </c>
      <c r="H10" s="9"/>
      <c r="I10" s="9"/>
      <c r="J10" s="9"/>
      <c r="K10" s="10">
        <f t="shared" si="3"/>
        <v>0</v>
      </c>
      <c r="L10" s="10">
        <f t="shared" si="0"/>
        <v>0</v>
      </c>
    </row>
    <row r="11" spans="1:12" ht="15.75" x14ac:dyDescent="0.25">
      <c r="A11" s="7" t="str">
        <f>'1'!A11</f>
        <v>Copa 22760 cocktail martini 5 oz excalibur</v>
      </c>
      <c r="B11" s="10">
        <f>'34'!G11+'34'!L11</f>
        <v>0</v>
      </c>
      <c r="C11" s="9"/>
      <c r="D11" s="10">
        <f t="shared" si="1"/>
        <v>0</v>
      </c>
      <c r="E11" s="9"/>
      <c r="F11" s="6"/>
      <c r="G11" s="10">
        <f t="shared" si="2"/>
        <v>0</v>
      </c>
      <c r="H11" s="9"/>
      <c r="I11" s="9"/>
      <c r="J11" s="9"/>
      <c r="K11" s="10">
        <f t="shared" si="3"/>
        <v>0</v>
      </c>
      <c r="L11" s="10">
        <f t="shared" si="0"/>
        <v>0</v>
      </c>
    </row>
    <row r="12" spans="1:12" ht="15.75" x14ac:dyDescent="0.25">
      <c r="A12" s="7" t="str">
        <f>'1'!A12</f>
        <v xml:space="preserve">Copa 23876 brandy 50 cl 17 oz. Vaporera </v>
      </c>
      <c r="B12" s="10">
        <f>'34'!G12+'34'!L12</f>
        <v>0</v>
      </c>
      <c r="C12" s="9"/>
      <c r="D12" s="10">
        <f t="shared" si="1"/>
        <v>0</v>
      </c>
      <c r="E12" s="9"/>
      <c r="F12" s="6"/>
      <c r="G12" s="10">
        <f t="shared" si="2"/>
        <v>0</v>
      </c>
      <c r="H12" s="9"/>
      <c r="I12" s="9"/>
      <c r="J12" s="9"/>
      <c r="K12" s="10">
        <f t="shared" si="3"/>
        <v>0</v>
      </c>
      <c r="L12" s="10">
        <f t="shared" si="0"/>
        <v>0</v>
      </c>
    </row>
    <row r="13" spans="1:12" ht="15.75" x14ac:dyDescent="0.25">
      <c r="A13" s="7" t="str">
        <f>'1'!A13</f>
        <v>Copa 2438 brandy mty 130 ml 4.5 oz</v>
      </c>
      <c r="B13" s="10">
        <f>'34'!G13+'34'!L13</f>
        <v>0</v>
      </c>
      <c r="C13" s="9"/>
      <c r="D13" s="10">
        <f t="shared" si="1"/>
        <v>0</v>
      </c>
      <c r="E13" s="9"/>
      <c r="F13" s="6"/>
      <c r="G13" s="10">
        <f t="shared" si="2"/>
        <v>0</v>
      </c>
      <c r="H13" s="9"/>
      <c r="I13" s="9"/>
      <c r="J13" s="9"/>
      <c r="K13" s="10">
        <f t="shared" si="3"/>
        <v>0</v>
      </c>
      <c r="L13" s="10">
        <f t="shared" si="0"/>
        <v>0</v>
      </c>
    </row>
    <row r="14" spans="1:12" ht="15.75" x14ac:dyDescent="0.25">
      <c r="A14" s="7" t="str">
        <f>'1'!A14</f>
        <v>Copa cerveza dortmund 13 oz.</v>
      </c>
      <c r="B14" s="10">
        <f>'34'!G14+'34'!L14</f>
        <v>0</v>
      </c>
      <c r="C14" s="9"/>
      <c r="D14" s="10">
        <f t="shared" si="1"/>
        <v>0</v>
      </c>
      <c r="E14" s="9"/>
      <c r="F14" s="6"/>
      <c r="G14" s="10">
        <f t="shared" si="2"/>
        <v>0</v>
      </c>
      <c r="H14" s="9"/>
      <c r="I14" s="9"/>
      <c r="J14" s="9"/>
      <c r="K14" s="10">
        <f t="shared" si="3"/>
        <v>0</v>
      </c>
      <c r="L14" s="10">
        <f t="shared" si="0"/>
        <v>0</v>
      </c>
    </row>
    <row r="15" spans="1:12" ht="15.75" x14ac:dyDescent="0.25">
      <c r="A15" s="7" t="str">
        <f>'1'!A15</f>
        <v>Copa cogñac degustacion 5 oz</v>
      </c>
      <c r="B15" s="10">
        <f>'34'!G15+'34'!L15</f>
        <v>0</v>
      </c>
      <c r="C15" s="9"/>
      <c r="D15" s="10">
        <f t="shared" si="1"/>
        <v>0</v>
      </c>
      <c r="E15" s="9"/>
      <c r="F15" s="6"/>
      <c r="G15" s="10">
        <f t="shared" si="2"/>
        <v>0</v>
      </c>
      <c r="H15" s="9"/>
      <c r="I15" s="9"/>
      <c r="J15" s="9"/>
      <c r="K15" s="10">
        <f t="shared" si="3"/>
        <v>0</v>
      </c>
      <c r="L15" s="10">
        <f t="shared" si="0"/>
        <v>0</v>
      </c>
    </row>
    <row r="16" spans="1:12" ht="15.75" x14ac:dyDescent="0.25">
      <c r="A16" s="7" t="str">
        <f>'1'!A16</f>
        <v>Copa margarita 12 oz.  Excalibur</v>
      </c>
      <c r="B16" s="10">
        <f>'34'!G16+'34'!L16</f>
        <v>0</v>
      </c>
      <c r="C16" s="9"/>
      <c r="D16" s="10">
        <f t="shared" si="1"/>
        <v>0</v>
      </c>
      <c r="E16" s="9"/>
      <c r="F16" s="6"/>
      <c r="G16" s="10">
        <f t="shared" si="2"/>
        <v>0</v>
      </c>
      <c r="H16" s="9"/>
      <c r="I16" s="9"/>
      <c r="J16" s="9"/>
      <c r="K16" s="10">
        <f t="shared" si="3"/>
        <v>0</v>
      </c>
      <c r="L16" s="10">
        <f t="shared" si="0"/>
        <v>0</v>
      </c>
    </row>
    <row r="17" spans="1:12" ht="15.75" x14ac:dyDescent="0.25">
      <c r="A17" s="7" t="str">
        <f>'1'!A17</f>
        <v>Copa vino blanco savoie  5 oz.</v>
      </c>
      <c r="B17" s="10">
        <f>'34'!G17+'34'!L17</f>
        <v>0</v>
      </c>
      <c r="C17" s="9"/>
      <c r="D17" s="10">
        <f t="shared" si="1"/>
        <v>0</v>
      </c>
      <c r="E17" s="9"/>
      <c r="F17" s="6"/>
      <c r="G17" s="10">
        <f t="shared" si="2"/>
        <v>0</v>
      </c>
      <c r="H17" s="9"/>
      <c r="I17" s="9"/>
      <c r="J17" s="9"/>
      <c r="K17" s="10">
        <f t="shared" si="3"/>
        <v>0</v>
      </c>
      <c r="L17" s="10">
        <f t="shared" si="0"/>
        <v>0</v>
      </c>
    </row>
    <row r="18" spans="1:12" ht="15.75" x14ac:dyDescent="0.25">
      <c r="A18" s="7" t="str">
        <f>'1'!A18</f>
        <v>Copa vino tinto savoie 8 oz.</v>
      </c>
      <c r="B18" s="10">
        <f>'34'!G18+'34'!L18</f>
        <v>0</v>
      </c>
      <c r="C18" s="9"/>
      <c r="D18" s="10">
        <f t="shared" si="1"/>
        <v>0</v>
      </c>
      <c r="E18" s="9"/>
      <c r="F18" s="6"/>
      <c r="G18" s="10">
        <f t="shared" si="2"/>
        <v>0</v>
      </c>
      <c r="H18" s="9"/>
      <c r="I18" s="9"/>
      <c r="J18" s="9"/>
      <c r="K18" s="10">
        <f t="shared" si="3"/>
        <v>0</v>
      </c>
      <c r="L18" s="10">
        <f t="shared" si="0"/>
        <v>0</v>
      </c>
    </row>
    <row r="19" spans="1:12" ht="15.75" x14ac:dyDescent="0.25">
      <c r="A19" s="7" t="str">
        <f>'1'!A19</f>
        <v>Cuchara para cantina a inox</v>
      </c>
      <c r="B19" s="10">
        <f>'34'!G19+'34'!L19</f>
        <v>0</v>
      </c>
      <c r="C19" s="9"/>
      <c r="D19" s="10">
        <f t="shared" si="1"/>
        <v>0</v>
      </c>
      <c r="E19" s="9"/>
      <c r="F19" s="6"/>
      <c r="G19" s="10">
        <f t="shared" si="2"/>
        <v>0</v>
      </c>
      <c r="H19" s="9"/>
      <c r="I19" s="9"/>
      <c r="J19" s="9"/>
      <c r="K19" s="10">
        <f t="shared" si="3"/>
        <v>0</v>
      </c>
      <c r="L19" s="10">
        <f t="shared" si="0"/>
        <v>0</v>
      </c>
    </row>
    <row r="20" spans="1:12" ht="15.75" x14ac:dyDescent="0.25">
      <c r="A20" s="7" t="str">
        <f>'1'!A20</f>
        <v>Cucharon para hielo 24.1 cms a inox</v>
      </c>
      <c r="B20" s="10">
        <f>'34'!G20+'34'!L20</f>
        <v>0</v>
      </c>
      <c r="C20" s="9"/>
      <c r="D20" s="10">
        <f t="shared" si="1"/>
        <v>0</v>
      </c>
      <c r="E20" s="9"/>
      <c r="F20" s="6"/>
      <c r="G20" s="10">
        <f t="shared" si="2"/>
        <v>0</v>
      </c>
      <c r="H20" s="9"/>
      <c r="I20" s="9"/>
      <c r="J20" s="9"/>
      <c r="K20" s="10">
        <f t="shared" si="3"/>
        <v>0</v>
      </c>
      <c r="L20" s="10">
        <f t="shared" si="0"/>
        <v>0</v>
      </c>
    </row>
    <row r="21" spans="1:12" ht="15.75" x14ac:dyDescent="0.25">
      <c r="A21" s="7" t="str">
        <f>'1'!A21</f>
        <v xml:space="preserve">Cuchillo chef 8" </v>
      </c>
      <c r="B21" s="10">
        <f>'34'!G21+'34'!L21</f>
        <v>0</v>
      </c>
      <c r="C21" s="9"/>
      <c r="D21" s="10">
        <f t="shared" si="1"/>
        <v>0</v>
      </c>
      <c r="E21" s="9"/>
      <c r="F21" s="6"/>
      <c r="G21" s="10">
        <f t="shared" si="2"/>
        <v>0</v>
      </c>
      <c r="H21" s="9"/>
      <c r="I21" s="9"/>
      <c r="J21" s="9"/>
      <c r="K21" s="10">
        <f t="shared" si="3"/>
        <v>0</v>
      </c>
      <c r="L21" s="10">
        <f t="shared" si="0"/>
        <v>0</v>
      </c>
    </row>
    <row r="22" spans="1:12" ht="15.75" x14ac:dyDescent="0.25">
      <c r="A22" s="7" t="str">
        <f>'1'!A22</f>
        <v>Cuchillo mondador 4"</v>
      </c>
      <c r="B22" s="10">
        <f>'34'!G22+'34'!L22</f>
        <v>0</v>
      </c>
      <c r="C22" s="9"/>
      <c r="D22" s="10">
        <f t="shared" si="1"/>
        <v>0</v>
      </c>
      <c r="E22" s="9"/>
      <c r="F22" s="6"/>
      <c r="G22" s="10">
        <f t="shared" si="2"/>
        <v>0</v>
      </c>
      <c r="H22" s="9"/>
      <c r="I22" s="9"/>
      <c r="J22" s="9"/>
      <c r="K22" s="10">
        <f t="shared" si="3"/>
        <v>0</v>
      </c>
      <c r="L22" s="10">
        <f t="shared" si="0"/>
        <v>0</v>
      </c>
    </row>
    <row r="23" spans="1:12" ht="15.75" x14ac:dyDescent="0.25">
      <c r="A23" s="7" t="str">
        <f>'1'!A23</f>
        <v>Charola antiderrapante 44x59 cms.</v>
      </c>
      <c r="B23" s="10">
        <f>'34'!G23+'34'!L23</f>
        <v>0</v>
      </c>
      <c r="C23" s="9"/>
      <c r="D23" s="10">
        <f t="shared" si="1"/>
        <v>0</v>
      </c>
      <c r="E23" s="9"/>
      <c r="F23" s="6"/>
      <c r="G23" s="10">
        <f t="shared" si="2"/>
        <v>0</v>
      </c>
      <c r="H23" s="9"/>
      <c r="I23" s="9"/>
      <c r="J23" s="9"/>
      <c r="K23" s="10">
        <f t="shared" si="3"/>
        <v>0</v>
      </c>
      <c r="L23" s="10">
        <f t="shared" si="0"/>
        <v>0</v>
      </c>
    </row>
    <row r="24" spans="1:12" ht="15.75" x14ac:dyDescent="0.25">
      <c r="A24" s="7" t="str">
        <f>'1'!A24</f>
        <v>Charola redonda antiderrapante 40 cms</v>
      </c>
      <c r="B24" s="10">
        <f>'34'!G24+'34'!L24</f>
        <v>0</v>
      </c>
      <c r="C24" s="9"/>
      <c r="D24" s="10">
        <f t="shared" si="1"/>
        <v>0</v>
      </c>
      <c r="E24" s="9"/>
      <c r="F24" s="6"/>
      <c r="G24" s="10">
        <f t="shared" si="2"/>
        <v>0</v>
      </c>
      <c r="H24" s="9"/>
      <c r="I24" s="9"/>
      <c r="J24" s="9"/>
      <c r="K24" s="10">
        <f t="shared" si="3"/>
        <v>0</v>
      </c>
      <c r="L24" s="10">
        <f t="shared" si="0"/>
        <v>0</v>
      </c>
    </row>
    <row r="25" spans="1:12" ht="15.75" x14ac:dyDescent="0.25">
      <c r="A25" s="7" t="str">
        <f>'1'!A25</f>
        <v>Dispensador plastico transparente de 12 oz..</v>
      </c>
      <c r="B25" s="10">
        <f>'34'!G25+'34'!L25</f>
        <v>0</v>
      </c>
      <c r="C25" s="9"/>
      <c r="D25" s="10">
        <f t="shared" si="1"/>
        <v>0</v>
      </c>
      <c r="E25" s="9"/>
      <c r="F25" s="6"/>
      <c r="G25" s="10">
        <f t="shared" si="2"/>
        <v>0</v>
      </c>
      <c r="H25" s="9"/>
      <c r="I25" s="9"/>
      <c r="J25" s="9"/>
      <c r="K25" s="10">
        <f t="shared" si="3"/>
        <v>0</v>
      </c>
      <c r="L25" s="10">
        <f t="shared" si="0"/>
        <v>0</v>
      </c>
    </row>
    <row r="26" spans="1:12" ht="15.75" x14ac:dyDescent="0.25">
      <c r="A26" s="7" t="str">
        <f>'1'!A26</f>
        <v>Drenador de plastico para bar</v>
      </c>
      <c r="B26" s="10">
        <f>'34'!G26+'34'!L26</f>
        <v>0</v>
      </c>
      <c r="C26" s="9"/>
      <c r="D26" s="10">
        <f t="shared" si="1"/>
        <v>0</v>
      </c>
      <c r="E26" s="9"/>
      <c r="F26" s="6"/>
      <c r="G26" s="10">
        <f t="shared" si="2"/>
        <v>0</v>
      </c>
      <c r="H26" s="9"/>
      <c r="I26" s="9"/>
      <c r="J26" s="9"/>
      <c r="K26" s="10">
        <f t="shared" si="3"/>
        <v>0</v>
      </c>
      <c r="L26" s="10">
        <f t="shared" si="0"/>
        <v>0</v>
      </c>
    </row>
    <row r="27" spans="1:12" ht="15.75" x14ac:dyDescent="0.25">
      <c r="A27" s="7" t="str">
        <f>'1'!A27</f>
        <v>Escarchador para margaritas</v>
      </c>
      <c r="B27" s="10">
        <f>'34'!G27+'34'!L27</f>
        <v>0</v>
      </c>
      <c r="C27" s="9"/>
      <c r="D27" s="10">
        <f t="shared" si="1"/>
        <v>0</v>
      </c>
      <c r="E27" s="9"/>
      <c r="F27" s="6"/>
      <c r="G27" s="10">
        <f t="shared" si="2"/>
        <v>0</v>
      </c>
      <c r="H27" s="9"/>
      <c r="I27" s="9"/>
      <c r="J27" s="9"/>
      <c r="K27" s="10">
        <f t="shared" si="3"/>
        <v>0</v>
      </c>
      <c r="L27" s="10">
        <f t="shared" si="0"/>
        <v>0</v>
      </c>
    </row>
    <row r="28" spans="1:12" ht="15.75" x14ac:dyDescent="0.25">
      <c r="A28" s="7" t="str">
        <f>'1'!A28</f>
        <v>Esponja para escarchador</v>
      </c>
      <c r="B28" s="10">
        <f>'34'!G28+'34'!L28</f>
        <v>0</v>
      </c>
      <c r="C28" s="9"/>
      <c r="D28" s="10">
        <f t="shared" si="1"/>
        <v>0</v>
      </c>
      <c r="E28" s="9"/>
      <c r="F28" s="6"/>
      <c r="G28" s="10">
        <f t="shared" si="2"/>
        <v>0</v>
      </c>
      <c r="H28" s="9"/>
      <c r="I28" s="9"/>
      <c r="J28" s="9"/>
      <c r="K28" s="10">
        <f t="shared" si="3"/>
        <v>0</v>
      </c>
      <c r="L28" s="10">
        <f t="shared" si="0"/>
        <v>0</v>
      </c>
    </row>
    <row r="29" spans="1:12" ht="15.75" x14ac:dyDescent="0.25">
      <c r="A29" s="7" t="str">
        <f>'1'!A29</f>
        <v>Exprimidor naranjas mediano</v>
      </c>
      <c r="B29" s="10">
        <f>'34'!G29+'34'!L29</f>
        <v>0</v>
      </c>
      <c r="C29" s="9"/>
      <c r="D29" s="10">
        <f t="shared" si="1"/>
        <v>0</v>
      </c>
      <c r="E29" s="9"/>
      <c r="F29" s="6"/>
      <c r="G29" s="10">
        <f t="shared" si="2"/>
        <v>0</v>
      </c>
      <c r="H29" s="9"/>
      <c r="I29" s="9"/>
      <c r="J29" s="9"/>
      <c r="K29" s="10">
        <f t="shared" si="3"/>
        <v>0</v>
      </c>
      <c r="L29" s="10">
        <f t="shared" si="0"/>
        <v>0</v>
      </c>
    </row>
    <row r="30" spans="1:12" ht="15.75" x14ac:dyDescent="0.25">
      <c r="A30" s="7" t="str">
        <f>'1'!A30</f>
        <v>Jarra 3807 vallarta 2.25 lts 76 oz</v>
      </c>
      <c r="B30" s="10">
        <f>'34'!G30+'34'!L30</f>
        <v>0</v>
      </c>
      <c r="C30" s="9"/>
      <c r="D30" s="10">
        <f t="shared" si="1"/>
        <v>0</v>
      </c>
      <c r="E30" s="9"/>
      <c r="F30" s="6"/>
      <c r="G30" s="10">
        <f t="shared" si="2"/>
        <v>0</v>
      </c>
      <c r="H30" s="9"/>
      <c r="I30" s="9"/>
      <c r="J30" s="9"/>
      <c r="K30" s="10">
        <f t="shared" si="3"/>
        <v>0</v>
      </c>
      <c r="L30" s="10">
        <f t="shared" si="0"/>
        <v>0</v>
      </c>
    </row>
    <row r="31" spans="1:12" ht="15.75" x14ac:dyDescent="0.25">
      <c r="A31" s="7" t="str">
        <f>'1'!A31</f>
        <v>Jarra 3808 orinoco 1.15 lts 39 oz</v>
      </c>
      <c r="B31" s="10">
        <f>'34'!G31+'34'!L31</f>
        <v>0</v>
      </c>
      <c r="C31" s="9"/>
      <c r="D31" s="10">
        <f t="shared" si="1"/>
        <v>0</v>
      </c>
      <c r="E31" s="9"/>
      <c r="F31" s="6"/>
      <c r="G31" s="10">
        <f t="shared" si="2"/>
        <v>0</v>
      </c>
      <c r="H31" s="9"/>
      <c r="I31" s="9"/>
      <c r="J31" s="9"/>
      <c r="K31" s="10">
        <f t="shared" si="3"/>
        <v>0</v>
      </c>
      <c r="L31" s="10">
        <f t="shared" si="0"/>
        <v>0</v>
      </c>
    </row>
    <row r="32" spans="1:12" ht="15.75" x14ac:dyDescent="0.25">
      <c r="A32" s="7" t="str">
        <f>'1'!A32</f>
        <v>Jigger 1x2 Oz  A. Inox</v>
      </c>
      <c r="B32" s="10">
        <f>'34'!G32+'34'!L32</f>
        <v>0</v>
      </c>
      <c r="C32" s="9"/>
      <c r="D32" s="10">
        <f t="shared" si="1"/>
        <v>0</v>
      </c>
      <c r="E32" s="9"/>
      <c r="F32" s="6"/>
      <c r="G32" s="10">
        <f t="shared" si="2"/>
        <v>0</v>
      </c>
      <c r="H32" s="9"/>
      <c r="I32" s="9"/>
      <c r="J32" s="9"/>
      <c r="K32" s="10">
        <f t="shared" si="3"/>
        <v>0</v>
      </c>
      <c r="L32" s="10">
        <f t="shared" si="0"/>
        <v>0</v>
      </c>
    </row>
    <row r="33" spans="1:12" ht="15.75" x14ac:dyDescent="0.25">
      <c r="A33" s="7" t="str">
        <f>'1'!A33</f>
        <v>Organizador servilletas y popotes</v>
      </c>
      <c r="B33" s="10">
        <f>'34'!G33+'34'!L33</f>
        <v>0</v>
      </c>
      <c r="C33" s="9"/>
      <c r="D33" s="10">
        <f t="shared" si="1"/>
        <v>0</v>
      </c>
      <c r="E33" s="9"/>
      <c r="F33" s="6"/>
      <c r="G33" s="10">
        <f t="shared" si="2"/>
        <v>0</v>
      </c>
      <c r="H33" s="9"/>
      <c r="I33" s="9"/>
      <c r="J33" s="9"/>
      <c r="K33" s="10">
        <f t="shared" si="3"/>
        <v>0</v>
      </c>
      <c r="L33" s="10">
        <f t="shared" si="0"/>
        <v>0</v>
      </c>
    </row>
    <row r="34" spans="1:12" ht="15.75" x14ac:dyDescent="0.25">
      <c r="A34" s="7" t="str">
        <f>'1'!A34</f>
        <v>Picahielo 6 puntas</v>
      </c>
      <c r="B34" s="10">
        <f>'34'!G34+'34'!L34</f>
        <v>0</v>
      </c>
      <c r="C34" s="9"/>
      <c r="D34" s="10">
        <f t="shared" si="1"/>
        <v>0</v>
      </c>
      <c r="E34" s="9"/>
      <c r="F34" s="6"/>
      <c r="G34" s="10">
        <f t="shared" si="2"/>
        <v>0</v>
      </c>
      <c r="H34" s="9"/>
      <c r="I34" s="9"/>
      <c r="J34" s="9"/>
      <c r="K34" s="10">
        <f t="shared" si="3"/>
        <v>0</v>
      </c>
      <c r="L34" s="10">
        <f t="shared" si="0"/>
        <v>0</v>
      </c>
    </row>
    <row r="35" spans="1:12" ht="15.75" x14ac:dyDescent="0.25">
      <c r="A35" s="7" t="str">
        <f>'1'!A35</f>
        <v>Rollo malla/bar table</v>
      </c>
      <c r="B35" s="10">
        <f>'34'!G35+'34'!L35</f>
        <v>0</v>
      </c>
      <c r="C35" s="9"/>
      <c r="D35" s="10">
        <f t="shared" si="1"/>
        <v>0</v>
      </c>
      <c r="E35" s="9"/>
      <c r="F35" s="6"/>
      <c r="G35" s="10">
        <f t="shared" si="2"/>
        <v>0</v>
      </c>
      <c r="H35" s="9"/>
      <c r="I35" s="9"/>
      <c r="J35" s="9"/>
      <c r="K35" s="10">
        <f t="shared" si="3"/>
        <v>0</v>
      </c>
      <c r="L35" s="10">
        <f t="shared" si="0"/>
        <v>0</v>
      </c>
    </row>
    <row r="36" spans="1:12" ht="15.75" x14ac:dyDescent="0.25">
      <c r="A36" s="7" t="str">
        <f>'1'!A36</f>
        <v>Sacacorchos 2 manos</v>
      </c>
      <c r="B36" s="10">
        <f>'34'!G36+'34'!L36</f>
        <v>0</v>
      </c>
      <c r="C36" s="9"/>
      <c r="D36" s="10">
        <f t="shared" si="1"/>
        <v>0</v>
      </c>
      <c r="E36" s="9"/>
      <c r="F36" s="6"/>
      <c r="G36" s="10">
        <f t="shared" si="2"/>
        <v>0</v>
      </c>
      <c r="H36" s="9"/>
      <c r="I36" s="9"/>
      <c r="J36" s="9"/>
      <c r="K36" s="10">
        <f t="shared" si="3"/>
        <v>0</v>
      </c>
      <c r="L36" s="10">
        <f t="shared" si="0"/>
        <v>0</v>
      </c>
    </row>
    <row r="37" spans="1:12" ht="15.75" x14ac:dyDescent="0.25">
      <c r="A37" s="7" t="str">
        <f>'1'!A37</f>
        <v>Tabla picar de plástico 1x30x50 Blanco</v>
      </c>
      <c r="B37" s="10">
        <f>'34'!G37+'34'!L37</f>
        <v>0</v>
      </c>
      <c r="C37" s="9"/>
      <c r="D37" s="10">
        <f t="shared" si="1"/>
        <v>0</v>
      </c>
      <c r="E37" s="9"/>
      <c r="F37" s="6"/>
      <c r="G37" s="10">
        <f t="shared" si="2"/>
        <v>0</v>
      </c>
      <c r="H37" s="9"/>
      <c r="I37" s="9"/>
      <c r="J37" s="9"/>
      <c r="K37" s="10">
        <f t="shared" si="3"/>
        <v>0</v>
      </c>
      <c r="L37" s="10">
        <f t="shared" si="0"/>
        <v>0</v>
      </c>
    </row>
    <row r="38" spans="1:12" ht="15.75" x14ac:dyDescent="0.25">
      <c r="A38" s="7" t="str">
        <f>'1'!A38</f>
        <v>Tarro 5689 cervecero morgan 450 ml 15 oz.</v>
      </c>
      <c r="B38" s="10">
        <f>'34'!G38+'34'!L38</f>
        <v>0</v>
      </c>
      <c r="C38" s="9"/>
      <c r="D38" s="10">
        <f t="shared" si="1"/>
        <v>0</v>
      </c>
      <c r="E38" s="9"/>
      <c r="F38" s="6"/>
      <c r="G38" s="10">
        <f t="shared" si="2"/>
        <v>0</v>
      </c>
      <c r="H38" s="9"/>
      <c r="I38" s="9"/>
      <c r="J38" s="9"/>
      <c r="K38" s="10">
        <f t="shared" si="3"/>
        <v>0</v>
      </c>
      <c r="L38" s="10">
        <f t="shared" si="0"/>
        <v>0</v>
      </c>
    </row>
    <row r="39" spans="1:12" ht="15.75" x14ac:dyDescent="0.25">
      <c r="A39" s="7" t="str">
        <f>'1'!A39</f>
        <v>Tijera portacharola cromada</v>
      </c>
      <c r="B39" s="10">
        <f>'34'!G39+'34'!L39</f>
        <v>0</v>
      </c>
      <c r="C39" s="9"/>
      <c r="D39" s="10">
        <f t="shared" si="1"/>
        <v>0</v>
      </c>
      <c r="E39" s="9"/>
      <c r="F39" s="6"/>
      <c r="G39" s="10">
        <f t="shared" si="2"/>
        <v>0</v>
      </c>
      <c r="H39" s="9"/>
      <c r="I39" s="9"/>
      <c r="J39" s="9"/>
      <c r="K39" s="10">
        <f t="shared" si="3"/>
        <v>0</v>
      </c>
      <c r="L39" s="10">
        <f t="shared" si="0"/>
        <v>0</v>
      </c>
    </row>
    <row r="40" spans="1:12" ht="15.75" x14ac:dyDescent="0.25">
      <c r="A40" s="7" t="str">
        <f>'1'!A40</f>
        <v>Vaso 0972 tequilero 44 ml 1.5 oz</v>
      </c>
      <c r="B40" s="10">
        <f>'34'!G40+'34'!L40</f>
        <v>0</v>
      </c>
      <c r="C40" s="9"/>
      <c r="D40" s="10">
        <f t="shared" si="1"/>
        <v>0</v>
      </c>
      <c r="E40" s="9"/>
      <c r="F40" s="6"/>
      <c r="G40" s="10">
        <f t="shared" si="2"/>
        <v>0</v>
      </c>
      <c r="H40" s="9"/>
      <c r="I40" s="9"/>
      <c r="J40" s="9"/>
      <c r="K40" s="10">
        <f t="shared" si="3"/>
        <v>0</v>
      </c>
      <c r="L40" s="10">
        <f t="shared" si="0"/>
        <v>0</v>
      </c>
    </row>
    <row r="41" spans="1:12" ht="15.75" x14ac:dyDescent="0.25">
      <c r="A41" s="7" t="str">
        <f>'1'!A41</f>
        <v>Vaso 40367 cheiser 5.25 oz. Islande (97 9577a) 5.75</v>
      </c>
      <c r="B41" s="10">
        <f>'34'!G41+'34'!L41</f>
        <v>0</v>
      </c>
      <c r="C41" s="9"/>
      <c r="D41" s="10">
        <f t="shared" si="1"/>
        <v>0</v>
      </c>
      <c r="E41" s="9"/>
      <c r="F41" s="6"/>
      <c r="G41" s="10">
        <f t="shared" si="2"/>
        <v>0</v>
      </c>
      <c r="H41" s="9"/>
      <c r="I41" s="9"/>
      <c r="J41" s="9"/>
      <c r="K41" s="10">
        <f t="shared" si="3"/>
        <v>0</v>
      </c>
      <c r="L41" s="10">
        <f t="shared" si="0"/>
        <v>0</v>
      </c>
    </row>
    <row r="42" spans="1:12" ht="15.75" x14ac:dyDescent="0.25">
      <c r="A42" s="7" t="str">
        <f>'1'!A42</f>
        <v>Vaso 50774 old fashion 6 oz. Princesa</v>
      </c>
      <c r="B42" s="10">
        <f>'34'!G42+'34'!L42</f>
        <v>0</v>
      </c>
      <c r="C42" s="9"/>
      <c r="D42" s="10">
        <f t="shared" si="1"/>
        <v>0</v>
      </c>
      <c r="E42" s="9"/>
      <c r="F42" s="6"/>
      <c r="G42" s="10">
        <f t="shared" si="2"/>
        <v>0</v>
      </c>
      <c r="H42" s="9"/>
      <c r="I42" s="9"/>
      <c r="J42" s="9"/>
      <c r="K42" s="10">
        <f t="shared" si="3"/>
        <v>0</v>
      </c>
      <c r="L42" s="10">
        <f t="shared" si="0"/>
        <v>0</v>
      </c>
    </row>
    <row r="43" spans="1:12" ht="15.75" x14ac:dyDescent="0.25">
      <c r="A43" s="7" t="str">
        <f>'1'!A43</f>
        <v>Vaso 6404 h.b.f.g 350 ml. 11.8 oz.</v>
      </c>
      <c r="B43" s="10">
        <f>'34'!G43+'34'!L43</f>
        <v>0</v>
      </c>
      <c r="C43" s="9"/>
      <c r="D43" s="10">
        <f t="shared" si="1"/>
        <v>0</v>
      </c>
      <c r="E43" s="9"/>
      <c r="F43" s="6"/>
      <c r="G43" s="10">
        <f t="shared" si="2"/>
        <v>0</v>
      </c>
      <c r="H43" s="9"/>
      <c r="I43" s="9"/>
      <c r="J43" s="9"/>
      <c r="K43" s="10">
        <f t="shared" si="3"/>
        <v>0</v>
      </c>
      <c r="L43" s="10">
        <f t="shared" si="0"/>
        <v>0</v>
      </c>
    </row>
    <row r="44" spans="1:12" ht="15.75" x14ac:dyDescent="0.25">
      <c r="A44" s="7" t="str">
        <f>'1'!A44</f>
        <v>Vaso 6621 high ball 350 ml 11.8 oz</v>
      </c>
      <c r="B44" s="10">
        <f>'34'!G44+'34'!L44</f>
        <v>0</v>
      </c>
      <c r="C44" s="9"/>
      <c r="D44" s="10">
        <f t="shared" si="1"/>
        <v>0</v>
      </c>
      <c r="E44" s="9"/>
      <c r="F44" s="6"/>
      <c r="G44" s="10">
        <f t="shared" si="2"/>
        <v>0</v>
      </c>
      <c r="H44" s="9"/>
      <c r="I44" s="9"/>
      <c r="J44" s="9"/>
      <c r="K44" s="10">
        <f t="shared" si="3"/>
        <v>0</v>
      </c>
      <c r="L44" s="10">
        <f t="shared" si="0"/>
        <v>0</v>
      </c>
    </row>
    <row r="45" spans="1:12" ht="15.75" x14ac:dyDescent="0.25">
      <c r="A45" s="7" t="str">
        <f>'1'!A45</f>
        <v>Vaso 6624 agua fg 300 ml 10.2 oz</v>
      </c>
      <c r="B45" s="10">
        <f>'34'!G45+'34'!L45</f>
        <v>0</v>
      </c>
      <c r="C45" s="9"/>
      <c r="D45" s="10">
        <f t="shared" si="1"/>
        <v>0</v>
      </c>
      <c r="E45" s="9"/>
      <c r="F45" s="6"/>
      <c r="G45" s="10">
        <f t="shared" si="2"/>
        <v>0</v>
      </c>
      <c r="H45" s="9"/>
      <c r="I45" s="9"/>
      <c r="J45" s="9"/>
      <c r="K45" s="10">
        <f t="shared" si="3"/>
        <v>0</v>
      </c>
      <c r="L45" s="10">
        <f t="shared" si="0"/>
        <v>0</v>
      </c>
    </row>
    <row r="46" spans="1:12" ht="15.75" x14ac:dyDescent="0.25">
      <c r="A46" s="7" t="str">
        <f>'1'!A46</f>
        <v>Vaso 6714 dof fashion 325 ml 11 oz</v>
      </c>
      <c r="B46" s="10">
        <f>'34'!G46+'34'!L46</f>
        <v>0</v>
      </c>
      <c r="C46" s="9"/>
      <c r="D46" s="10">
        <f t="shared" si="1"/>
        <v>0</v>
      </c>
      <c r="E46" s="9"/>
      <c r="F46" s="6"/>
      <c r="G46" s="10">
        <f t="shared" si="2"/>
        <v>0</v>
      </c>
      <c r="H46" s="9"/>
      <c r="I46" s="9"/>
      <c r="J46" s="9"/>
      <c r="K46" s="10">
        <f t="shared" si="3"/>
        <v>0</v>
      </c>
      <c r="L46" s="10">
        <f t="shared" si="0"/>
        <v>0</v>
      </c>
    </row>
    <row r="47" spans="1:12" ht="15.75" x14ac:dyDescent="0.25">
      <c r="A47" s="7">
        <f>'1'!A47</f>
        <v>0</v>
      </c>
      <c r="B47" s="10">
        <f>'34'!G47+'34'!L47</f>
        <v>0</v>
      </c>
      <c r="C47" s="9"/>
      <c r="D47" s="10">
        <f t="shared" si="1"/>
        <v>0</v>
      </c>
      <c r="E47" s="9"/>
      <c r="F47" s="6"/>
      <c r="G47" s="10">
        <f t="shared" si="2"/>
        <v>0</v>
      </c>
      <c r="H47" s="9"/>
      <c r="I47" s="9"/>
      <c r="J47" s="9"/>
      <c r="K47" s="10">
        <f t="shared" si="3"/>
        <v>0</v>
      </c>
      <c r="L47" s="10">
        <f t="shared" si="0"/>
        <v>0</v>
      </c>
    </row>
    <row r="48" spans="1:12" ht="15.75" x14ac:dyDescent="0.25">
      <c r="A48" s="7">
        <f>'1'!A48</f>
        <v>0</v>
      </c>
      <c r="B48" s="10">
        <f>'34'!G48+'34'!L48</f>
        <v>0</v>
      </c>
      <c r="C48" s="9"/>
      <c r="D48" s="10">
        <f t="shared" si="1"/>
        <v>0</v>
      </c>
      <c r="E48" s="9"/>
      <c r="F48" s="6"/>
      <c r="G48" s="10">
        <f t="shared" si="2"/>
        <v>0</v>
      </c>
      <c r="H48" s="9"/>
      <c r="I48" s="9"/>
      <c r="J48" s="9"/>
      <c r="K48" s="10">
        <f t="shared" si="3"/>
        <v>0</v>
      </c>
      <c r="L48" s="10">
        <f t="shared" si="0"/>
        <v>0</v>
      </c>
    </row>
    <row r="49" spans="1:12" ht="15.75" x14ac:dyDescent="0.25">
      <c r="A49" s="7">
        <f>'1'!A49</f>
        <v>0</v>
      </c>
      <c r="B49" s="10">
        <f>'34'!G49+'34'!L49</f>
        <v>0</v>
      </c>
      <c r="C49" s="9"/>
      <c r="D49" s="10">
        <f t="shared" si="1"/>
        <v>0</v>
      </c>
      <c r="E49" s="9"/>
      <c r="F49" s="6"/>
      <c r="G49" s="10">
        <f t="shared" si="2"/>
        <v>0</v>
      </c>
      <c r="H49" s="9"/>
      <c r="I49" s="9"/>
      <c r="J49" s="9"/>
      <c r="K49" s="10">
        <f t="shared" si="3"/>
        <v>0</v>
      </c>
      <c r="L49" s="10">
        <f t="shared" si="0"/>
        <v>0</v>
      </c>
    </row>
    <row r="50" spans="1:12" ht="15.75" x14ac:dyDescent="0.25">
      <c r="A50" s="7">
        <f>'1'!A50</f>
        <v>0</v>
      </c>
      <c r="B50" s="10">
        <f>'34'!G50+'34'!L50</f>
        <v>0</v>
      </c>
      <c r="C50" s="9"/>
      <c r="D50" s="10">
        <f t="shared" si="1"/>
        <v>0</v>
      </c>
      <c r="E50" s="9"/>
      <c r="F50" s="6"/>
      <c r="G50" s="10">
        <f t="shared" si="2"/>
        <v>0</v>
      </c>
      <c r="H50" s="9"/>
      <c r="I50" s="9"/>
      <c r="J50" s="9"/>
      <c r="K50" s="10">
        <f t="shared" si="3"/>
        <v>0</v>
      </c>
      <c r="L50" s="10">
        <f t="shared" si="0"/>
        <v>0</v>
      </c>
    </row>
    <row r="51" spans="1:12" ht="15.75" x14ac:dyDescent="0.25">
      <c r="A51" s="7">
        <f>'1'!A51</f>
        <v>0</v>
      </c>
      <c r="B51" s="10">
        <f>'34'!G51+'34'!L51</f>
        <v>0</v>
      </c>
      <c r="C51" s="9"/>
      <c r="D51" s="10">
        <f t="shared" si="1"/>
        <v>0</v>
      </c>
      <c r="E51" s="9"/>
      <c r="F51" s="6"/>
      <c r="G51" s="10">
        <f t="shared" si="2"/>
        <v>0</v>
      </c>
      <c r="H51" s="9"/>
      <c r="I51" s="9"/>
      <c r="J51" s="9"/>
      <c r="K51" s="10">
        <f t="shared" si="3"/>
        <v>0</v>
      </c>
      <c r="L51" s="10">
        <f t="shared" si="0"/>
        <v>0</v>
      </c>
    </row>
  </sheetData>
  <sheetProtection password="CEFB" sheet="1" objects="1" scenarios="1"/>
  <mergeCells count="12">
    <mergeCell ref="K3:K4"/>
    <mergeCell ref="L3:L4"/>
    <mergeCell ref="A1:L1"/>
    <mergeCell ref="B2:F2"/>
    <mergeCell ref="A3:A4"/>
    <mergeCell ref="B3:B4"/>
    <mergeCell ref="C3:C4"/>
    <mergeCell ref="D3:D4"/>
    <mergeCell ref="E3:E4"/>
    <mergeCell ref="F3:F4"/>
    <mergeCell ref="G3:G4"/>
    <mergeCell ref="H3:J3"/>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workbookViewId="0">
      <pane ySplit="4" topLeftCell="A5" activePane="bottomLeft" state="frozen"/>
      <selection activeCell="E20" sqref="E20"/>
      <selection pane="bottomLeft" activeCell="B5" sqref="B5:B51"/>
    </sheetView>
  </sheetViews>
  <sheetFormatPr defaultColWidth="11.42578125" defaultRowHeight="15" x14ac:dyDescent="0.25"/>
  <cols>
    <col min="1" max="1" width="50.28515625" bestFit="1" customWidth="1"/>
    <col min="2" max="2" width="13.28515625" bestFit="1" customWidth="1"/>
    <col min="3" max="3" width="10.42578125" bestFit="1" customWidth="1"/>
    <col min="4" max="4" width="12.28515625" bestFit="1" customWidth="1"/>
    <col min="5" max="5" width="9.42578125" bestFit="1" customWidth="1"/>
    <col min="6" max="6" width="16.140625" customWidth="1"/>
    <col min="7" max="7" width="12.28515625" bestFit="1" customWidth="1"/>
    <col min="8" max="10" width="12.7109375" customWidth="1"/>
    <col min="11" max="11" width="13.28515625" bestFit="1" customWidth="1"/>
    <col min="12" max="12" width="12.140625" bestFit="1" customWidth="1"/>
  </cols>
  <sheetData>
    <row r="1" spans="1:12" ht="26.25" x14ac:dyDescent="0.4">
      <c r="A1" s="52" t="s">
        <v>10</v>
      </c>
      <c r="B1" s="53"/>
      <c r="C1" s="53"/>
      <c r="D1" s="53"/>
      <c r="E1" s="53"/>
      <c r="F1" s="53"/>
      <c r="G1" s="53"/>
      <c r="H1" s="53"/>
      <c r="I1" s="53"/>
      <c r="J1" s="53"/>
      <c r="K1" s="53"/>
      <c r="L1" s="54"/>
    </row>
    <row r="2" spans="1:12" ht="21" x14ac:dyDescent="0.35">
      <c r="A2" s="1" t="s">
        <v>6</v>
      </c>
      <c r="B2" s="58" t="str">
        <f>'1'!B2:F2</f>
        <v>Cinépolis VIP Multiplaza Pacific</v>
      </c>
      <c r="C2" s="58"/>
      <c r="D2" s="58"/>
      <c r="E2" s="58"/>
      <c r="F2" s="58"/>
      <c r="G2" s="2"/>
      <c r="H2" s="2" t="s">
        <v>11</v>
      </c>
      <c r="I2" s="4">
        <f>'1'!I2</f>
        <v>2015</v>
      </c>
      <c r="J2" s="2"/>
      <c r="K2" s="2" t="s">
        <v>7</v>
      </c>
      <c r="L2" s="3">
        <v>36</v>
      </c>
    </row>
    <row r="3" spans="1:12" ht="15.75" x14ac:dyDescent="0.25">
      <c r="A3" s="57" t="s">
        <v>9</v>
      </c>
      <c r="B3" s="56" t="s">
        <v>0</v>
      </c>
      <c r="C3" s="56" t="s">
        <v>1</v>
      </c>
      <c r="D3" s="56" t="s">
        <v>2</v>
      </c>
      <c r="E3" s="56" t="s">
        <v>3</v>
      </c>
      <c r="F3" s="56" t="s">
        <v>4</v>
      </c>
      <c r="G3" s="56" t="s">
        <v>5</v>
      </c>
      <c r="H3" s="56" t="s">
        <v>57</v>
      </c>
      <c r="I3" s="56"/>
      <c r="J3" s="56"/>
      <c r="K3" s="56" t="s">
        <v>55</v>
      </c>
      <c r="L3" s="56" t="s">
        <v>56</v>
      </c>
    </row>
    <row r="4" spans="1:12" ht="15.75" customHeight="1" x14ac:dyDescent="0.25">
      <c r="A4" s="57"/>
      <c r="B4" s="56"/>
      <c r="C4" s="56"/>
      <c r="D4" s="56"/>
      <c r="E4" s="56"/>
      <c r="F4" s="56"/>
      <c r="G4" s="56"/>
      <c r="H4" s="11" t="s">
        <v>58</v>
      </c>
      <c r="I4" s="11" t="s">
        <v>60</v>
      </c>
      <c r="J4" s="11" t="s">
        <v>59</v>
      </c>
      <c r="K4" s="56"/>
      <c r="L4" s="56"/>
    </row>
    <row r="5" spans="1:12" ht="15.75" x14ac:dyDescent="0.25">
      <c r="A5" s="7" t="str">
        <f>'1'!A5</f>
        <v xml:space="preserve">Bar caddy condimentero 6 en 1 </v>
      </c>
      <c r="B5" s="10">
        <f>'35'!G5+'35'!L5</f>
        <v>0</v>
      </c>
      <c r="C5" s="9"/>
      <c r="D5" s="10">
        <f>B5+C5</f>
        <v>0</v>
      </c>
      <c r="E5" s="9"/>
      <c r="F5" s="6"/>
      <c r="G5" s="10">
        <f>D5-E5</f>
        <v>0</v>
      </c>
      <c r="H5" s="9"/>
      <c r="I5" s="9"/>
      <c r="J5" s="9"/>
      <c r="K5" s="10">
        <f>SUM(H5:J5)</f>
        <v>0</v>
      </c>
      <c r="L5" s="10">
        <f t="shared" ref="L5:L51" si="0">K5-G5</f>
        <v>0</v>
      </c>
    </row>
    <row r="6" spans="1:12" ht="15.75" x14ac:dyDescent="0.25">
      <c r="A6" s="7" t="str">
        <f>'1'!A6</f>
        <v>Botella/jugos con vertedor 1 lts</v>
      </c>
      <c r="B6" s="10">
        <f>'35'!G6+'35'!L6</f>
        <v>0</v>
      </c>
      <c r="C6" s="9"/>
      <c r="D6" s="10">
        <f t="shared" ref="D6:D51" si="1">B6+C6</f>
        <v>0</v>
      </c>
      <c r="E6" s="9"/>
      <c r="F6" s="6"/>
      <c r="G6" s="10">
        <f t="shared" ref="G6:G51" si="2">D6-E6</f>
        <v>0</v>
      </c>
      <c r="H6" s="9"/>
      <c r="I6" s="9"/>
      <c r="J6" s="9"/>
      <c r="K6" s="10">
        <f t="shared" ref="K6:K51" si="3">SUM(H6:J6)</f>
        <v>0</v>
      </c>
      <c r="L6" s="10">
        <f t="shared" si="0"/>
        <v>0</v>
      </c>
    </row>
    <row r="7" spans="1:12" ht="15.75" x14ac:dyDescent="0.25">
      <c r="A7" s="7" t="str">
        <f>'1'!A7</f>
        <v>Cepillo lavavasos triple</v>
      </c>
      <c r="B7" s="10">
        <f>'35'!G7+'35'!L7</f>
        <v>0</v>
      </c>
      <c r="C7" s="9"/>
      <c r="D7" s="10">
        <f t="shared" si="1"/>
        <v>0</v>
      </c>
      <c r="E7" s="9"/>
      <c r="F7" s="6"/>
      <c r="G7" s="10">
        <f t="shared" si="2"/>
        <v>0</v>
      </c>
      <c r="H7" s="9"/>
      <c r="I7" s="9"/>
      <c r="J7" s="9"/>
      <c r="K7" s="10">
        <f t="shared" si="3"/>
        <v>0</v>
      </c>
      <c r="L7" s="10">
        <f t="shared" si="0"/>
        <v>0</v>
      </c>
    </row>
    <row r="8" spans="1:12" ht="15.75" x14ac:dyDescent="0.25">
      <c r="A8" s="7" t="str">
        <f>'1'!A8</f>
        <v>Cocktelera grande 3 pzas 30 oz a. Inox</v>
      </c>
      <c r="B8" s="10">
        <f>'35'!G8+'35'!L8</f>
        <v>0</v>
      </c>
      <c r="C8" s="9"/>
      <c r="D8" s="10">
        <f t="shared" si="1"/>
        <v>0</v>
      </c>
      <c r="E8" s="9"/>
      <c r="F8" s="6"/>
      <c r="G8" s="10">
        <f t="shared" si="2"/>
        <v>0</v>
      </c>
      <c r="H8" s="9"/>
      <c r="I8" s="9"/>
      <c r="J8" s="9"/>
      <c r="K8" s="10">
        <f t="shared" si="3"/>
        <v>0</v>
      </c>
      <c r="L8" s="10">
        <f t="shared" si="0"/>
        <v>0</v>
      </c>
    </row>
    <row r="9" spans="1:12" ht="15.75" x14ac:dyDescent="0.25">
      <c r="A9" s="7" t="str">
        <f>'1'!A9</f>
        <v xml:space="preserve">Copa 2020 vino generoso mty 74 ml </v>
      </c>
      <c r="B9" s="10">
        <f>'35'!G9+'35'!L9</f>
        <v>0</v>
      </c>
      <c r="C9" s="9"/>
      <c r="D9" s="10">
        <f t="shared" si="1"/>
        <v>0</v>
      </c>
      <c r="E9" s="9"/>
      <c r="F9" s="6"/>
      <c r="G9" s="10">
        <f t="shared" si="2"/>
        <v>0</v>
      </c>
      <c r="H9" s="9"/>
      <c r="I9" s="9"/>
      <c r="J9" s="9"/>
      <c r="K9" s="10">
        <f t="shared" si="3"/>
        <v>0</v>
      </c>
      <c r="L9" s="10">
        <f t="shared" si="0"/>
        <v>0</v>
      </c>
    </row>
    <row r="10" spans="1:12" ht="15.75" x14ac:dyDescent="0.25">
      <c r="A10" s="7" t="str">
        <f>'1'!A10</f>
        <v>Copa 2025 agua mty 285 ml 9.5 oz</v>
      </c>
      <c r="B10" s="10">
        <f>'35'!G10+'35'!L10</f>
        <v>0</v>
      </c>
      <c r="C10" s="9"/>
      <c r="D10" s="10">
        <f t="shared" si="1"/>
        <v>0</v>
      </c>
      <c r="E10" s="9"/>
      <c r="F10" s="6"/>
      <c r="G10" s="10">
        <f t="shared" si="2"/>
        <v>0</v>
      </c>
      <c r="H10" s="9"/>
      <c r="I10" s="9"/>
      <c r="J10" s="9"/>
      <c r="K10" s="10">
        <f t="shared" si="3"/>
        <v>0</v>
      </c>
      <c r="L10" s="10">
        <f t="shared" si="0"/>
        <v>0</v>
      </c>
    </row>
    <row r="11" spans="1:12" ht="15.75" x14ac:dyDescent="0.25">
      <c r="A11" s="7" t="str">
        <f>'1'!A11</f>
        <v>Copa 22760 cocktail martini 5 oz excalibur</v>
      </c>
      <c r="B11" s="10">
        <f>'35'!G11+'35'!L11</f>
        <v>0</v>
      </c>
      <c r="C11" s="9"/>
      <c r="D11" s="10">
        <f t="shared" si="1"/>
        <v>0</v>
      </c>
      <c r="E11" s="9"/>
      <c r="F11" s="6"/>
      <c r="G11" s="10">
        <f t="shared" si="2"/>
        <v>0</v>
      </c>
      <c r="H11" s="9"/>
      <c r="I11" s="9"/>
      <c r="J11" s="9"/>
      <c r="K11" s="10">
        <f t="shared" si="3"/>
        <v>0</v>
      </c>
      <c r="L11" s="10">
        <f t="shared" si="0"/>
        <v>0</v>
      </c>
    </row>
    <row r="12" spans="1:12" ht="15.75" x14ac:dyDescent="0.25">
      <c r="A12" s="7" t="str">
        <f>'1'!A12</f>
        <v xml:space="preserve">Copa 23876 brandy 50 cl 17 oz. Vaporera </v>
      </c>
      <c r="B12" s="10">
        <f>'35'!G12+'35'!L12</f>
        <v>0</v>
      </c>
      <c r="C12" s="9"/>
      <c r="D12" s="10">
        <f t="shared" si="1"/>
        <v>0</v>
      </c>
      <c r="E12" s="9"/>
      <c r="F12" s="6"/>
      <c r="G12" s="10">
        <f t="shared" si="2"/>
        <v>0</v>
      </c>
      <c r="H12" s="9"/>
      <c r="I12" s="9"/>
      <c r="J12" s="9"/>
      <c r="K12" s="10">
        <f t="shared" si="3"/>
        <v>0</v>
      </c>
      <c r="L12" s="10">
        <f t="shared" si="0"/>
        <v>0</v>
      </c>
    </row>
    <row r="13" spans="1:12" ht="15.75" x14ac:dyDescent="0.25">
      <c r="A13" s="7" t="str">
        <f>'1'!A13</f>
        <v>Copa 2438 brandy mty 130 ml 4.5 oz</v>
      </c>
      <c r="B13" s="10">
        <f>'35'!G13+'35'!L13</f>
        <v>0</v>
      </c>
      <c r="C13" s="9"/>
      <c r="D13" s="10">
        <f t="shared" si="1"/>
        <v>0</v>
      </c>
      <c r="E13" s="9"/>
      <c r="F13" s="6"/>
      <c r="G13" s="10">
        <f t="shared" si="2"/>
        <v>0</v>
      </c>
      <c r="H13" s="9"/>
      <c r="I13" s="9"/>
      <c r="J13" s="9"/>
      <c r="K13" s="10">
        <f t="shared" si="3"/>
        <v>0</v>
      </c>
      <c r="L13" s="10">
        <f t="shared" si="0"/>
        <v>0</v>
      </c>
    </row>
    <row r="14" spans="1:12" ht="15.75" x14ac:dyDescent="0.25">
      <c r="A14" s="7" t="str">
        <f>'1'!A14</f>
        <v>Copa cerveza dortmund 13 oz.</v>
      </c>
      <c r="B14" s="10">
        <f>'35'!G14+'35'!L14</f>
        <v>0</v>
      </c>
      <c r="C14" s="9"/>
      <c r="D14" s="10">
        <f t="shared" si="1"/>
        <v>0</v>
      </c>
      <c r="E14" s="9"/>
      <c r="F14" s="6"/>
      <c r="G14" s="10">
        <f t="shared" si="2"/>
        <v>0</v>
      </c>
      <c r="H14" s="9"/>
      <c r="I14" s="9"/>
      <c r="J14" s="9"/>
      <c r="K14" s="10">
        <f t="shared" si="3"/>
        <v>0</v>
      </c>
      <c r="L14" s="10">
        <f t="shared" si="0"/>
        <v>0</v>
      </c>
    </row>
    <row r="15" spans="1:12" ht="15.75" x14ac:dyDescent="0.25">
      <c r="A15" s="7" t="str">
        <f>'1'!A15</f>
        <v>Copa cogñac degustacion 5 oz</v>
      </c>
      <c r="B15" s="10">
        <f>'35'!G15+'35'!L15</f>
        <v>0</v>
      </c>
      <c r="C15" s="9"/>
      <c r="D15" s="10">
        <f t="shared" si="1"/>
        <v>0</v>
      </c>
      <c r="E15" s="9"/>
      <c r="F15" s="6"/>
      <c r="G15" s="10">
        <f t="shared" si="2"/>
        <v>0</v>
      </c>
      <c r="H15" s="9"/>
      <c r="I15" s="9"/>
      <c r="J15" s="9"/>
      <c r="K15" s="10">
        <f t="shared" si="3"/>
        <v>0</v>
      </c>
      <c r="L15" s="10">
        <f t="shared" si="0"/>
        <v>0</v>
      </c>
    </row>
    <row r="16" spans="1:12" ht="15.75" x14ac:dyDescent="0.25">
      <c r="A16" s="7" t="str">
        <f>'1'!A16</f>
        <v>Copa margarita 12 oz.  Excalibur</v>
      </c>
      <c r="B16" s="10">
        <f>'35'!G16+'35'!L16</f>
        <v>0</v>
      </c>
      <c r="C16" s="9"/>
      <c r="D16" s="10">
        <f t="shared" si="1"/>
        <v>0</v>
      </c>
      <c r="E16" s="9"/>
      <c r="F16" s="6"/>
      <c r="G16" s="10">
        <f t="shared" si="2"/>
        <v>0</v>
      </c>
      <c r="H16" s="9"/>
      <c r="I16" s="9"/>
      <c r="J16" s="9"/>
      <c r="K16" s="10">
        <f t="shared" si="3"/>
        <v>0</v>
      </c>
      <c r="L16" s="10">
        <f t="shared" si="0"/>
        <v>0</v>
      </c>
    </row>
    <row r="17" spans="1:12" ht="15.75" x14ac:dyDescent="0.25">
      <c r="A17" s="7" t="str">
        <f>'1'!A17</f>
        <v>Copa vino blanco savoie  5 oz.</v>
      </c>
      <c r="B17" s="10">
        <f>'35'!G17+'35'!L17</f>
        <v>0</v>
      </c>
      <c r="C17" s="9"/>
      <c r="D17" s="10">
        <f t="shared" si="1"/>
        <v>0</v>
      </c>
      <c r="E17" s="9"/>
      <c r="F17" s="6"/>
      <c r="G17" s="10">
        <f t="shared" si="2"/>
        <v>0</v>
      </c>
      <c r="H17" s="9"/>
      <c r="I17" s="9"/>
      <c r="J17" s="9"/>
      <c r="K17" s="10">
        <f t="shared" si="3"/>
        <v>0</v>
      </c>
      <c r="L17" s="10">
        <f t="shared" si="0"/>
        <v>0</v>
      </c>
    </row>
    <row r="18" spans="1:12" ht="15.75" x14ac:dyDescent="0.25">
      <c r="A18" s="7" t="str">
        <f>'1'!A18</f>
        <v>Copa vino tinto savoie 8 oz.</v>
      </c>
      <c r="B18" s="10">
        <f>'35'!G18+'35'!L18</f>
        <v>0</v>
      </c>
      <c r="C18" s="9"/>
      <c r="D18" s="10">
        <f t="shared" si="1"/>
        <v>0</v>
      </c>
      <c r="E18" s="9"/>
      <c r="F18" s="6"/>
      <c r="G18" s="10">
        <f t="shared" si="2"/>
        <v>0</v>
      </c>
      <c r="H18" s="9"/>
      <c r="I18" s="9"/>
      <c r="J18" s="9"/>
      <c r="K18" s="10">
        <f t="shared" si="3"/>
        <v>0</v>
      </c>
      <c r="L18" s="10">
        <f t="shared" si="0"/>
        <v>0</v>
      </c>
    </row>
    <row r="19" spans="1:12" ht="15.75" x14ac:dyDescent="0.25">
      <c r="A19" s="7" t="str">
        <f>'1'!A19</f>
        <v>Cuchara para cantina a inox</v>
      </c>
      <c r="B19" s="10">
        <f>'35'!G19+'35'!L19</f>
        <v>0</v>
      </c>
      <c r="C19" s="9"/>
      <c r="D19" s="10">
        <f t="shared" si="1"/>
        <v>0</v>
      </c>
      <c r="E19" s="9"/>
      <c r="F19" s="6"/>
      <c r="G19" s="10">
        <f t="shared" si="2"/>
        <v>0</v>
      </c>
      <c r="H19" s="9"/>
      <c r="I19" s="9"/>
      <c r="J19" s="9"/>
      <c r="K19" s="10">
        <f t="shared" si="3"/>
        <v>0</v>
      </c>
      <c r="L19" s="10">
        <f t="shared" si="0"/>
        <v>0</v>
      </c>
    </row>
    <row r="20" spans="1:12" ht="15.75" x14ac:dyDescent="0.25">
      <c r="A20" s="7" t="str">
        <f>'1'!A20</f>
        <v>Cucharon para hielo 24.1 cms a inox</v>
      </c>
      <c r="B20" s="10">
        <f>'35'!G20+'35'!L20</f>
        <v>0</v>
      </c>
      <c r="C20" s="9"/>
      <c r="D20" s="10">
        <f t="shared" si="1"/>
        <v>0</v>
      </c>
      <c r="E20" s="9"/>
      <c r="F20" s="6"/>
      <c r="G20" s="10">
        <f t="shared" si="2"/>
        <v>0</v>
      </c>
      <c r="H20" s="9"/>
      <c r="I20" s="9"/>
      <c r="J20" s="9"/>
      <c r="K20" s="10">
        <f t="shared" si="3"/>
        <v>0</v>
      </c>
      <c r="L20" s="10">
        <f t="shared" si="0"/>
        <v>0</v>
      </c>
    </row>
    <row r="21" spans="1:12" ht="15.75" x14ac:dyDescent="0.25">
      <c r="A21" s="7" t="str">
        <f>'1'!A21</f>
        <v xml:space="preserve">Cuchillo chef 8" </v>
      </c>
      <c r="B21" s="10">
        <f>'35'!G21+'35'!L21</f>
        <v>0</v>
      </c>
      <c r="C21" s="9"/>
      <c r="D21" s="10">
        <f t="shared" si="1"/>
        <v>0</v>
      </c>
      <c r="E21" s="9"/>
      <c r="F21" s="6"/>
      <c r="G21" s="10">
        <f t="shared" si="2"/>
        <v>0</v>
      </c>
      <c r="H21" s="9"/>
      <c r="I21" s="9"/>
      <c r="J21" s="9"/>
      <c r="K21" s="10">
        <f t="shared" si="3"/>
        <v>0</v>
      </c>
      <c r="L21" s="10">
        <f t="shared" si="0"/>
        <v>0</v>
      </c>
    </row>
    <row r="22" spans="1:12" ht="15.75" x14ac:dyDescent="0.25">
      <c r="A22" s="7" t="str">
        <f>'1'!A22</f>
        <v>Cuchillo mondador 4"</v>
      </c>
      <c r="B22" s="10">
        <f>'35'!G22+'35'!L22</f>
        <v>0</v>
      </c>
      <c r="C22" s="9"/>
      <c r="D22" s="10">
        <f t="shared" si="1"/>
        <v>0</v>
      </c>
      <c r="E22" s="9"/>
      <c r="F22" s="6"/>
      <c r="G22" s="10">
        <f t="shared" si="2"/>
        <v>0</v>
      </c>
      <c r="H22" s="9"/>
      <c r="I22" s="9"/>
      <c r="J22" s="9"/>
      <c r="K22" s="10">
        <f t="shared" si="3"/>
        <v>0</v>
      </c>
      <c r="L22" s="10">
        <f t="shared" si="0"/>
        <v>0</v>
      </c>
    </row>
    <row r="23" spans="1:12" ht="15.75" x14ac:dyDescent="0.25">
      <c r="A23" s="7" t="str">
        <f>'1'!A23</f>
        <v>Charola antiderrapante 44x59 cms.</v>
      </c>
      <c r="B23" s="10">
        <f>'35'!G23+'35'!L23</f>
        <v>0</v>
      </c>
      <c r="C23" s="9"/>
      <c r="D23" s="10">
        <f t="shared" si="1"/>
        <v>0</v>
      </c>
      <c r="E23" s="9"/>
      <c r="F23" s="6"/>
      <c r="G23" s="10">
        <f t="shared" si="2"/>
        <v>0</v>
      </c>
      <c r="H23" s="9"/>
      <c r="I23" s="9"/>
      <c r="J23" s="9"/>
      <c r="K23" s="10">
        <f t="shared" si="3"/>
        <v>0</v>
      </c>
      <c r="L23" s="10">
        <f t="shared" si="0"/>
        <v>0</v>
      </c>
    </row>
    <row r="24" spans="1:12" ht="15.75" x14ac:dyDescent="0.25">
      <c r="A24" s="7" t="str">
        <f>'1'!A24</f>
        <v>Charola redonda antiderrapante 40 cms</v>
      </c>
      <c r="B24" s="10">
        <f>'35'!G24+'35'!L24</f>
        <v>0</v>
      </c>
      <c r="C24" s="9"/>
      <c r="D24" s="10">
        <f t="shared" si="1"/>
        <v>0</v>
      </c>
      <c r="E24" s="9"/>
      <c r="F24" s="6"/>
      <c r="G24" s="10">
        <f t="shared" si="2"/>
        <v>0</v>
      </c>
      <c r="H24" s="9"/>
      <c r="I24" s="9"/>
      <c r="J24" s="9"/>
      <c r="K24" s="10">
        <f t="shared" si="3"/>
        <v>0</v>
      </c>
      <c r="L24" s="10">
        <f t="shared" si="0"/>
        <v>0</v>
      </c>
    </row>
    <row r="25" spans="1:12" ht="15.75" x14ac:dyDescent="0.25">
      <c r="A25" s="7" t="str">
        <f>'1'!A25</f>
        <v>Dispensador plastico transparente de 12 oz..</v>
      </c>
      <c r="B25" s="10">
        <f>'35'!G25+'35'!L25</f>
        <v>0</v>
      </c>
      <c r="C25" s="9"/>
      <c r="D25" s="10">
        <f t="shared" si="1"/>
        <v>0</v>
      </c>
      <c r="E25" s="9"/>
      <c r="F25" s="6"/>
      <c r="G25" s="10">
        <f t="shared" si="2"/>
        <v>0</v>
      </c>
      <c r="H25" s="9"/>
      <c r="I25" s="9"/>
      <c r="J25" s="9"/>
      <c r="K25" s="10">
        <f t="shared" si="3"/>
        <v>0</v>
      </c>
      <c r="L25" s="10">
        <f t="shared" si="0"/>
        <v>0</v>
      </c>
    </row>
    <row r="26" spans="1:12" ht="15.75" x14ac:dyDescent="0.25">
      <c r="A26" s="7" t="str">
        <f>'1'!A26</f>
        <v>Drenador de plastico para bar</v>
      </c>
      <c r="B26" s="10">
        <f>'35'!G26+'35'!L26</f>
        <v>0</v>
      </c>
      <c r="C26" s="9"/>
      <c r="D26" s="10">
        <f t="shared" si="1"/>
        <v>0</v>
      </c>
      <c r="E26" s="9"/>
      <c r="F26" s="6"/>
      <c r="G26" s="10">
        <f t="shared" si="2"/>
        <v>0</v>
      </c>
      <c r="H26" s="9"/>
      <c r="I26" s="9"/>
      <c r="J26" s="9"/>
      <c r="K26" s="10">
        <f t="shared" si="3"/>
        <v>0</v>
      </c>
      <c r="L26" s="10">
        <f t="shared" si="0"/>
        <v>0</v>
      </c>
    </row>
    <row r="27" spans="1:12" ht="15.75" x14ac:dyDescent="0.25">
      <c r="A27" s="7" t="str">
        <f>'1'!A27</f>
        <v>Escarchador para margaritas</v>
      </c>
      <c r="B27" s="10">
        <f>'35'!G27+'35'!L27</f>
        <v>0</v>
      </c>
      <c r="C27" s="9"/>
      <c r="D27" s="10">
        <f t="shared" si="1"/>
        <v>0</v>
      </c>
      <c r="E27" s="9"/>
      <c r="F27" s="6"/>
      <c r="G27" s="10">
        <f t="shared" si="2"/>
        <v>0</v>
      </c>
      <c r="H27" s="9"/>
      <c r="I27" s="9"/>
      <c r="J27" s="9"/>
      <c r="K27" s="10">
        <f t="shared" si="3"/>
        <v>0</v>
      </c>
      <c r="L27" s="10">
        <f t="shared" si="0"/>
        <v>0</v>
      </c>
    </row>
    <row r="28" spans="1:12" ht="15.75" x14ac:dyDescent="0.25">
      <c r="A28" s="7" t="str">
        <f>'1'!A28</f>
        <v>Esponja para escarchador</v>
      </c>
      <c r="B28" s="10">
        <f>'35'!G28+'35'!L28</f>
        <v>0</v>
      </c>
      <c r="C28" s="9"/>
      <c r="D28" s="10">
        <f t="shared" si="1"/>
        <v>0</v>
      </c>
      <c r="E28" s="9"/>
      <c r="F28" s="6"/>
      <c r="G28" s="10">
        <f t="shared" si="2"/>
        <v>0</v>
      </c>
      <c r="H28" s="9"/>
      <c r="I28" s="9"/>
      <c r="J28" s="9"/>
      <c r="K28" s="10">
        <f t="shared" si="3"/>
        <v>0</v>
      </c>
      <c r="L28" s="10">
        <f t="shared" si="0"/>
        <v>0</v>
      </c>
    </row>
    <row r="29" spans="1:12" ht="15.75" x14ac:dyDescent="0.25">
      <c r="A29" s="7" t="str">
        <f>'1'!A29</f>
        <v>Exprimidor naranjas mediano</v>
      </c>
      <c r="B29" s="10">
        <f>'35'!G29+'35'!L29</f>
        <v>0</v>
      </c>
      <c r="C29" s="9"/>
      <c r="D29" s="10">
        <f t="shared" si="1"/>
        <v>0</v>
      </c>
      <c r="E29" s="9"/>
      <c r="F29" s="6"/>
      <c r="G29" s="10">
        <f t="shared" si="2"/>
        <v>0</v>
      </c>
      <c r="H29" s="9"/>
      <c r="I29" s="9"/>
      <c r="J29" s="9"/>
      <c r="K29" s="10">
        <f t="shared" si="3"/>
        <v>0</v>
      </c>
      <c r="L29" s="10">
        <f t="shared" si="0"/>
        <v>0</v>
      </c>
    </row>
    <row r="30" spans="1:12" ht="15.75" x14ac:dyDescent="0.25">
      <c r="A30" s="7" t="str">
        <f>'1'!A30</f>
        <v>Jarra 3807 vallarta 2.25 lts 76 oz</v>
      </c>
      <c r="B30" s="10">
        <f>'35'!G30+'35'!L30</f>
        <v>0</v>
      </c>
      <c r="C30" s="9"/>
      <c r="D30" s="10">
        <f t="shared" si="1"/>
        <v>0</v>
      </c>
      <c r="E30" s="9"/>
      <c r="F30" s="6"/>
      <c r="G30" s="10">
        <f t="shared" si="2"/>
        <v>0</v>
      </c>
      <c r="H30" s="9"/>
      <c r="I30" s="9"/>
      <c r="J30" s="9"/>
      <c r="K30" s="10">
        <f t="shared" si="3"/>
        <v>0</v>
      </c>
      <c r="L30" s="10">
        <f t="shared" si="0"/>
        <v>0</v>
      </c>
    </row>
    <row r="31" spans="1:12" ht="15.75" x14ac:dyDescent="0.25">
      <c r="A31" s="7" t="str">
        <f>'1'!A31</f>
        <v>Jarra 3808 orinoco 1.15 lts 39 oz</v>
      </c>
      <c r="B31" s="10">
        <f>'35'!G31+'35'!L31</f>
        <v>0</v>
      </c>
      <c r="C31" s="9"/>
      <c r="D31" s="10">
        <f t="shared" si="1"/>
        <v>0</v>
      </c>
      <c r="E31" s="9"/>
      <c r="F31" s="6"/>
      <c r="G31" s="10">
        <f t="shared" si="2"/>
        <v>0</v>
      </c>
      <c r="H31" s="9"/>
      <c r="I31" s="9"/>
      <c r="J31" s="9"/>
      <c r="K31" s="10">
        <f t="shared" si="3"/>
        <v>0</v>
      </c>
      <c r="L31" s="10">
        <f t="shared" si="0"/>
        <v>0</v>
      </c>
    </row>
    <row r="32" spans="1:12" ht="15.75" x14ac:dyDescent="0.25">
      <c r="A32" s="7" t="str">
        <f>'1'!A32</f>
        <v>Jigger 1x2 Oz  A. Inox</v>
      </c>
      <c r="B32" s="10">
        <f>'35'!G32+'35'!L32</f>
        <v>0</v>
      </c>
      <c r="C32" s="9"/>
      <c r="D32" s="10">
        <f t="shared" si="1"/>
        <v>0</v>
      </c>
      <c r="E32" s="9"/>
      <c r="F32" s="6"/>
      <c r="G32" s="10">
        <f t="shared" si="2"/>
        <v>0</v>
      </c>
      <c r="H32" s="9"/>
      <c r="I32" s="9"/>
      <c r="J32" s="9"/>
      <c r="K32" s="10">
        <f t="shared" si="3"/>
        <v>0</v>
      </c>
      <c r="L32" s="10">
        <f t="shared" si="0"/>
        <v>0</v>
      </c>
    </row>
    <row r="33" spans="1:12" ht="15.75" x14ac:dyDescent="0.25">
      <c r="A33" s="7" t="str">
        <f>'1'!A33</f>
        <v>Organizador servilletas y popotes</v>
      </c>
      <c r="B33" s="10">
        <f>'35'!G33+'35'!L33</f>
        <v>0</v>
      </c>
      <c r="C33" s="9"/>
      <c r="D33" s="10">
        <f t="shared" si="1"/>
        <v>0</v>
      </c>
      <c r="E33" s="9"/>
      <c r="F33" s="6"/>
      <c r="G33" s="10">
        <f t="shared" si="2"/>
        <v>0</v>
      </c>
      <c r="H33" s="9"/>
      <c r="I33" s="9"/>
      <c r="J33" s="9"/>
      <c r="K33" s="10">
        <f t="shared" si="3"/>
        <v>0</v>
      </c>
      <c r="L33" s="10">
        <f t="shared" si="0"/>
        <v>0</v>
      </c>
    </row>
    <row r="34" spans="1:12" ht="15.75" x14ac:dyDescent="0.25">
      <c r="A34" s="7" t="str">
        <f>'1'!A34</f>
        <v>Picahielo 6 puntas</v>
      </c>
      <c r="B34" s="10">
        <f>'35'!G34+'35'!L34</f>
        <v>0</v>
      </c>
      <c r="C34" s="9"/>
      <c r="D34" s="10">
        <f t="shared" si="1"/>
        <v>0</v>
      </c>
      <c r="E34" s="9"/>
      <c r="F34" s="6"/>
      <c r="G34" s="10">
        <f t="shared" si="2"/>
        <v>0</v>
      </c>
      <c r="H34" s="9"/>
      <c r="I34" s="9"/>
      <c r="J34" s="9"/>
      <c r="K34" s="10">
        <f t="shared" si="3"/>
        <v>0</v>
      </c>
      <c r="L34" s="10">
        <f t="shared" si="0"/>
        <v>0</v>
      </c>
    </row>
    <row r="35" spans="1:12" ht="15.75" x14ac:dyDescent="0.25">
      <c r="A35" s="7" t="str">
        <f>'1'!A35</f>
        <v>Rollo malla/bar table</v>
      </c>
      <c r="B35" s="10">
        <f>'35'!G35+'35'!L35</f>
        <v>0</v>
      </c>
      <c r="C35" s="9"/>
      <c r="D35" s="10">
        <f t="shared" si="1"/>
        <v>0</v>
      </c>
      <c r="E35" s="9"/>
      <c r="F35" s="6"/>
      <c r="G35" s="10">
        <f t="shared" si="2"/>
        <v>0</v>
      </c>
      <c r="H35" s="9"/>
      <c r="I35" s="9"/>
      <c r="J35" s="9"/>
      <c r="K35" s="10">
        <f t="shared" si="3"/>
        <v>0</v>
      </c>
      <c r="L35" s="10">
        <f t="shared" si="0"/>
        <v>0</v>
      </c>
    </row>
    <row r="36" spans="1:12" ht="15.75" x14ac:dyDescent="0.25">
      <c r="A36" s="7" t="str">
        <f>'1'!A36</f>
        <v>Sacacorchos 2 manos</v>
      </c>
      <c r="B36" s="10">
        <f>'35'!G36+'35'!L36</f>
        <v>0</v>
      </c>
      <c r="C36" s="9"/>
      <c r="D36" s="10">
        <f t="shared" si="1"/>
        <v>0</v>
      </c>
      <c r="E36" s="9"/>
      <c r="F36" s="6"/>
      <c r="G36" s="10">
        <f t="shared" si="2"/>
        <v>0</v>
      </c>
      <c r="H36" s="9"/>
      <c r="I36" s="9"/>
      <c r="J36" s="9"/>
      <c r="K36" s="10">
        <f t="shared" si="3"/>
        <v>0</v>
      </c>
      <c r="L36" s="10">
        <f t="shared" si="0"/>
        <v>0</v>
      </c>
    </row>
    <row r="37" spans="1:12" ht="15.75" x14ac:dyDescent="0.25">
      <c r="A37" s="7" t="str">
        <f>'1'!A37</f>
        <v>Tabla picar de plástico 1x30x50 Blanco</v>
      </c>
      <c r="B37" s="10">
        <f>'35'!G37+'35'!L37</f>
        <v>0</v>
      </c>
      <c r="C37" s="9"/>
      <c r="D37" s="10">
        <f t="shared" si="1"/>
        <v>0</v>
      </c>
      <c r="E37" s="9"/>
      <c r="F37" s="6"/>
      <c r="G37" s="10">
        <f t="shared" si="2"/>
        <v>0</v>
      </c>
      <c r="H37" s="9"/>
      <c r="I37" s="9"/>
      <c r="J37" s="9"/>
      <c r="K37" s="10">
        <f t="shared" si="3"/>
        <v>0</v>
      </c>
      <c r="L37" s="10">
        <f t="shared" si="0"/>
        <v>0</v>
      </c>
    </row>
    <row r="38" spans="1:12" ht="15.75" x14ac:dyDescent="0.25">
      <c r="A38" s="7" t="str">
        <f>'1'!A38</f>
        <v>Tarro 5689 cervecero morgan 450 ml 15 oz.</v>
      </c>
      <c r="B38" s="10">
        <f>'35'!G38+'35'!L38</f>
        <v>0</v>
      </c>
      <c r="C38" s="9"/>
      <c r="D38" s="10">
        <f t="shared" si="1"/>
        <v>0</v>
      </c>
      <c r="E38" s="9"/>
      <c r="F38" s="6"/>
      <c r="G38" s="10">
        <f t="shared" si="2"/>
        <v>0</v>
      </c>
      <c r="H38" s="9"/>
      <c r="I38" s="9"/>
      <c r="J38" s="9"/>
      <c r="K38" s="10">
        <f t="shared" si="3"/>
        <v>0</v>
      </c>
      <c r="L38" s="10">
        <f t="shared" si="0"/>
        <v>0</v>
      </c>
    </row>
    <row r="39" spans="1:12" ht="15.75" x14ac:dyDescent="0.25">
      <c r="A39" s="7" t="str">
        <f>'1'!A39</f>
        <v>Tijera portacharola cromada</v>
      </c>
      <c r="B39" s="10">
        <f>'35'!G39+'35'!L39</f>
        <v>0</v>
      </c>
      <c r="C39" s="9"/>
      <c r="D39" s="10">
        <f t="shared" si="1"/>
        <v>0</v>
      </c>
      <c r="E39" s="9"/>
      <c r="F39" s="6"/>
      <c r="G39" s="10">
        <f t="shared" si="2"/>
        <v>0</v>
      </c>
      <c r="H39" s="9"/>
      <c r="I39" s="9"/>
      <c r="J39" s="9"/>
      <c r="K39" s="10">
        <f t="shared" si="3"/>
        <v>0</v>
      </c>
      <c r="L39" s="10">
        <f t="shared" si="0"/>
        <v>0</v>
      </c>
    </row>
    <row r="40" spans="1:12" ht="15.75" x14ac:dyDescent="0.25">
      <c r="A40" s="7" t="str">
        <f>'1'!A40</f>
        <v>Vaso 0972 tequilero 44 ml 1.5 oz</v>
      </c>
      <c r="B40" s="10">
        <f>'35'!G40+'35'!L40</f>
        <v>0</v>
      </c>
      <c r="C40" s="9"/>
      <c r="D40" s="10">
        <f t="shared" si="1"/>
        <v>0</v>
      </c>
      <c r="E40" s="9"/>
      <c r="F40" s="6"/>
      <c r="G40" s="10">
        <f t="shared" si="2"/>
        <v>0</v>
      </c>
      <c r="H40" s="9"/>
      <c r="I40" s="9"/>
      <c r="J40" s="9"/>
      <c r="K40" s="10">
        <f t="shared" si="3"/>
        <v>0</v>
      </c>
      <c r="L40" s="10">
        <f t="shared" si="0"/>
        <v>0</v>
      </c>
    </row>
    <row r="41" spans="1:12" ht="15.75" x14ac:dyDescent="0.25">
      <c r="A41" s="7" t="str">
        <f>'1'!A41</f>
        <v>Vaso 40367 cheiser 5.25 oz. Islande (97 9577a) 5.75</v>
      </c>
      <c r="B41" s="10">
        <f>'35'!G41+'35'!L41</f>
        <v>0</v>
      </c>
      <c r="C41" s="9"/>
      <c r="D41" s="10">
        <f t="shared" si="1"/>
        <v>0</v>
      </c>
      <c r="E41" s="9"/>
      <c r="F41" s="6"/>
      <c r="G41" s="10">
        <f t="shared" si="2"/>
        <v>0</v>
      </c>
      <c r="H41" s="9"/>
      <c r="I41" s="9"/>
      <c r="J41" s="9"/>
      <c r="K41" s="10">
        <f t="shared" si="3"/>
        <v>0</v>
      </c>
      <c r="L41" s="10">
        <f t="shared" si="0"/>
        <v>0</v>
      </c>
    </row>
    <row r="42" spans="1:12" ht="15.75" x14ac:dyDescent="0.25">
      <c r="A42" s="7" t="str">
        <f>'1'!A42</f>
        <v>Vaso 50774 old fashion 6 oz. Princesa</v>
      </c>
      <c r="B42" s="10">
        <f>'35'!G42+'35'!L42</f>
        <v>0</v>
      </c>
      <c r="C42" s="9"/>
      <c r="D42" s="10">
        <f t="shared" si="1"/>
        <v>0</v>
      </c>
      <c r="E42" s="9"/>
      <c r="F42" s="6"/>
      <c r="G42" s="10">
        <f t="shared" si="2"/>
        <v>0</v>
      </c>
      <c r="H42" s="9"/>
      <c r="I42" s="9"/>
      <c r="J42" s="9"/>
      <c r="K42" s="10">
        <f t="shared" si="3"/>
        <v>0</v>
      </c>
      <c r="L42" s="10">
        <f t="shared" si="0"/>
        <v>0</v>
      </c>
    </row>
    <row r="43" spans="1:12" ht="15.75" x14ac:dyDescent="0.25">
      <c r="A43" s="7" t="str">
        <f>'1'!A43</f>
        <v>Vaso 6404 h.b.f.g 350 ml. 11.8 oz.</v>
      </c>
      <c r="B43" s="10">
        <f>'35'!G43+'35'!L43</f>
        <v>0</v>
      </c>
      <c r="C43" s="9"/>
      <c r="D43" s="10">
        <f t="shared" si="1"/>
        <v>0</v>
      </c>
      <c r="E43" s="9"/>
      <c r="F43" s="6"/>
      <c r="G43" s="10">
        <f t="shared" si="2"/>
        <v>0</v>
      </c>
      <c r="H43" s="9"/>
      <c r="I43" s="9"/>
      <c r="J43" s="9"/>
      <c r="K43" s="10">
        <f t="shared" si="3"/>
        <v>0</v>
      </c>
      <c r="L43" s="10">
        <f t="shared" si="0"/>
        <v>0</v>
      </c>
    </row>
    <row r="44" spans="1:12" ht="15.75" x14ac:dyDescent="0.25">
      <c r="A44" s="7" t="str">
        <f>'1'!A44</f>
        <v>Vaso 6621 high ball 350 ml 11.8 oz</v>
      </c>
      <c r="B44" s="10">
        <f>'35'!G44+'35'!L44</f>
        <v>0</v>
      </c>
      <c r="C44" s="9"/>
      <c r="D44" s="10">
        <f t="shared" si="1"/>
        <v>0</v>
      </c>
      <c r="E44" s="9"/>
      <c r="F44" s="6"/>
      <c r="G44" s="10">
        <f t="shared" si="2"/>
        <v>0</v>
      </c>
      <c r="H44" s="9"/>
      <c r="I44" s="9"/>
      <c r="J44" s="9"/>
      <c r="K44" s="10">
        <f t="shared" si="3"/>
        <v>0</v>
      </c>
      <c r="L44" s="10">
        <f t="shared" si="0"/>
        <v>0</v>
      </c>
    </row>
    <row r="45" spans="1:12" ht="15.75" x14ac:dyDescent="0.25">
      <c r="A45" s="7" t="str">
        <f>'1'!A45</f>
        <v>Vaso 6624 agua fg 300 ml 10.2 oz</v>
      </c>
      <c r="B45" s="10">
        <f>'35'!G45+'35'!L45</f>
        <v>0</v>
      </c>
      <c r="C45" s="9"/>
      <c r="D45" s="10">
        <f t="shared" si="1"/>
        <v>0</v>
      </c>
      <c r="E45" s="9"/>
      <c r="F45" s="6"/>
      <c r="G45" s="10">
        <f t="shared" si="2"/>
        <v>0</v>
      </c>
      <c r="H45" s="9"/>
      <c r="I45" s="9"/>
      <c r="J45" s="9"/>
      <c r="K45" s="10">
        <f t="shared" si="3"/>
        <v>0</v>
      </c>
      <c r="L45" s="10">
        <f t="shared" si="0"/>
        <v>0</v>
      </c>
    </row>
    <row r="46" spans="1:12" ht="15.75" x14ac:dyDescent="0.25">
      <c r="A46" s="7" t="str">
        <f>'1'!A46</f>
        <v>Vaso 6714 dof fashion 325 ml 11 oz</v>
      </c>
      <c r="B46" s="10">
        <f>'35'!G46+'35'!L46</f>
        <v>0</v>
      </c>
      <c r="C46" s="9"/>
      <c r="D46" s="10">
        <f t="shared" si="1"/>
        <v>0</v>
      </c>
      <c r="E46" s="9"/>
      <c r="F46" s="6"/>
      <c r="G46" s="10">
        <f t="shared" si="2"/>
        <v>0</v>
      </c>
      <c r="H46" s="9"/>
      <c r="I46" s="9"/>
      <c r="J46" s="9"/>
      <c r="K46" s="10">
        <f t="shared" si="3"/>
        <v>0</v>
      </c>
      <c r="L46" s="10">
        <f t="shared" si="0"/>
        <v>0</v>
      </c>
    </row>
    <row r="47" spans="1:12" ht="15.75" x14ac:dyDescent="0.25">
      <c r="A47" s="7">
        <f>'1'!A47</f>
        <v>0</v>
      </c>
      <c r="B47" s="10">
        <f>'35'!G47+'35'!L47</f>
        <v>0</v>
      </c>
      <c r="C47" s="9"/>
      <c r="D47" s="10">
        <f t="shared" si="1"/>
        <v>0</v>
      </c>
      <c r="E47" s="9"/>
      <c r="F47" s="6"/>
      <c r="G47" s="10">
        <f t="shared" si="2"/>
        <v>0</v>
      </c>
      <c r="H47" s="9"/>
      <c r="I47" s="9"/>
      <c r="J47" s="9"/>
      <c r="K47" s="10">
        <f t="shared" si="3"/>
        <v>0</v>
      </c>
      <c r="L47" s="10">
        <f t="shared" si="0"/>
        <v>0</v>
      </c>
    </row>
    <row r="48" spans="1:12" ht="15.75" x14ac:dyDescent="0.25">
      <c r="A48" s="7">
        <f>'1'!A48</f>
        <v>0</v>
      </c>
      <c r="B48" s="10">
        <f>'35'!G48+'35'!L48</f>
        <v>0</v>
      </c>
      <c r="C48" s="9"/>
      <c r="D48" s="10">
        <f t="shared" si="1"/>
        <v>0</v>
      </c>
      <c r="E48" s="9"/>
      <c r="F48" s="6"/>
      <c r="G48" s="10">
        <f t="shared" si="2"/>
        <v>0</v>
      </c>
      <c r="H48" s="9"/>
      <c r="I48" s="9"/>
      <c r="J48" s="9"/>
      <c r="K48" s="10">
        <f t="shared" si="3"/>
        <v>0</v>
      </c>
      <c r="L48" s="10">
        <f t="shared" si="0"/>
        <v>0</v>
      </c>
    </row>
    <row r="49" spans="1:12" ht="15.75" x14ac:dyDescent="0.25">
      <c r="A49" s="7">
        <f>'1'!A49</f>
        <v>0</v>
      </c>
      <c r="B49" s="10">
        <f>'35'!G49+'35'!L49</f>
        <v>0</v>
      </c>
      <c r="C49" s="9"/>
      <c r="D49" s="10">
        <f t="shared" si="1"/>
        <v>0</v>
      </c>
      <c r="E49" s="9"/>
      <c r="F49" s="6"/>
      <c r="G49" s="10">
        <f t="shared" si="2"/>
        <v>0</v>
      </c>
      <c r="H49" s="9"/>
      <c r="I49" s="9"/>
      <c r="J49" s="9"/>
      <c r="K49" s="10">
        <f t="shared" si="3"/>
        <v>0</v>
      </c>
      <c r="L49" s="10">
        <f t="shared" si="0"/>
        <v>0</v>
      </c>
    </row>
    <row r="50" spans="1:12" ht="15.75" x14ac:dyDescent="0.25">
      <c r="A50" s="7">
        <f>'1'!A50</f>
        <v>0</v>
      </c>
      <c r="B50" s="10">
        <f>'35'!G50+'35'!L50</f>
        <v>0</v>
      </c>
      <c r="C50" s="9"/>
      <c r="D50" s="10">
        <f t="shared" si="1"/>
        <v>0</v>
      </c>
      <c r="E50" s="9"/>
      <c r="F50" s="6"/>
      <c r="G50" s="10">
        <f t="shared" si="2"/>
        <v>0</v>
      </c>
      <c r="H50" s="9"/>
      <c r="I50" s="9"/>
      <c r="J50" s="9"/>
      <c r="K50" s="10">
        <f t="shared" si="3"/>
        <v>0</v>
      </c>
      <c r="L50" s="10">
        <f t="shared" si="0"/>
        <v>0</v>
      </c>
    </row>
    <row r="51" spans="1:12" ht="15.75" x14ac:dyDescent="0.25">
      <c r="A51" s="7">
        <f>'1'!A51</f>
        <v>0</v>
      </c>
      <c r="B51" s="10">
        <f>'35'!G51+'35'!L51</f>
        <v>0</v>
      </c>
      <c r="C51" s="9"/>
      <c r="D51" s="10">
        <f t="shared" si="1"/>
        <v>0</v>
      </c>
      <c r="E51" s="9"/>
      <c r="F51" s="6"/>
      <c r="G51" s="10">
        <f t="shared" si="2"/>
        <v>0</v>
      </c>
      <c r="H51" s="9"/>
      <c r="I51" s="9"/>
      <c r="J51" s="9"/>
      <c r="K51" s="10">
        <f t="shared" si="3"/>
        <v>0</v>
      </c>
      <c r="L51" s="10">
        <f t="shared" si="0"/>
        <v>0</v>
      </c>
    </row>
  </sheetData>
  <sheetProtection password="CEF7" sheet="1" objects="1" scenarios="1"/>
  <mergeCells count="12">
    <mergeCell ref="K3:K4"/>
    <mergeCell ref="L3:L4"/>
    <mergeCell ref="A1:L1"/>
    <mergeCell ref="B2:F2"/>
    <mergeCell ref="A3:A4"/>
    <mergeCell ref="B3:B4"/>
    <mergeCell ref="C3:C4"/>
    <mergeCell ref="D3:D4"/>
    <mergeCell ref="E3:E4"/>
    <mergeCell ref="F3:F4"/>
    <mergeCell ref="G3:G4"/>
    <mergeCell ref="H3:J3"/>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workbookViewId="0">
      <pane ySplit="4" topLeftCell="A5" activePane="bottomLeft" state="frozen"/>
      <selection activeCell="E20" sqref="E20"/>
      <selection pane="bottomLeft" activeCell="B5" sqref="B5:B51"/>
    </sheetView>
  </sheetViews>
  <sheetFormatPr defaultColWidth="11.42578125" defaultRowHeight="15" x14ac:dyDescent="0.25"/>
  <cols>
    <col min="1" max="1" width="50.28515625" bestFit="1" customWidth="1"/>
    <col min="2" max="2" width="13.28515625" bestFit="1" customWidth="1"/>
    <col min="3" max="3" width="10.42578125" bestFit="1" customWidth="1"/>
    <col min="4" max="4" width="12.28515625" bestFit="1" customWidth="1"/>
    <col min="5" max="5" width="9.42578125" bestFit="1" customWidth="1"/>
    <col min="6" max="6" width="16.140625" customWidth="1"/>
    <col min="7" max="7" width="12.28515625" bestFit="1" customWidth="1"/>
    <col min="8" max="10" width="12.7109375" customWidth="1"/>
    <col min="11" max="11" width="13.28515625" bestFit="1" customWidth="1"/>
    <col min="12" max="12" width="12.140625" bestFit="1" customWidth="1"/>
  </cols>
  <sheetData>
    <row r="1" spans="1:12" ht="26.25" x14ac:dyDescent="0.4">
      <c r="A1" s="52" t="s">
        <v>10</v>
      </c>
      <c r="B1" s="53"/>
      <c r="C1" s="53"/>
      <c r="D1" s="53"/>
      <c r="E1" s="53"/>
      <c r="F1" s="53"/>
      <c r="G1" s="53"/>
      <c r="H1" s="53"/>
      <c r="I1" s="53"/>
      <c r="J1" s="53"/>
      <c r="K1" s="53"/>
      <c r="L1" s="54"/>
    </row>
    <row r="2" spans="1:12" ht="21" x14ac:dyDescent="0.35">
      <c r="A2" s="1" t="s">
        <v>6</v>
      </c>
      <c r="B2" s="58" t="str">
        <f>'1'!B2:F2</f>
        <v>Cinépolis VIP Multiplaza Pacific</v>
      </c>
      <c r="C2" s="58"/>
      <c r="D2" s="58"/>
      <c r="E2" s="58"/>
      <c r="F2" s="58"/>
      <c r="G2" s="2"/>
      <c r="H2" s="2" t="s">
        <v>11</v>
      </c>
      <c r="I2" s="4">
        <f>'1'!I2</f>
        <v>2015</v>
      </c>
      <c r="J2" s="2"/>
      <c r="K2" s="2" t="s">
        <v>7</v>
      </c>
      <c r="L2" s="3">
        <v>37</v>
      </c>
    </row>
    <row r="3" spans="1:12" ht="15.75" x14ac:dyDescent="0.25">
      <c r="A3" s="57" t="s">
        <v>9</v>
      </c>
      <c r="B3" s="56" t="s">
        <v>0</v>
      </c>
      <c r="C3" s="56" t="s">
        <v>1</v>
      </c>
      <c r="D3" s="56" t="s">
        <v>2</v>
      </c>
      <c r="E3" s="56" t="s">
        <v>3</v>
      </c>
      <c r="F3" s="56" t="s">
        <v>4</v>
      </c>
      <c r="G3" s="56" t="s">
        <v>5</v>
      </c>
      <c r="H3" s="56" t="s">
        <v>57</v>
      </c>
      <c r="I3" s="56"/>
      <c r="J3" s="56"/>
      <c r="K3" s="56" t="s">
        <v>55</v>
      </c>
      <c r="L3" s="56" t="s">
        <v>56</v>
      </c>
    </row>
    <row r="4" spans="1:12" ht="15.75" customHeight="1" x14ac:dyDescent="0.25">
      <c r="A4" s="57"/>
      <c r="B4" s="56"/>
      <c r="C4" s="56"/>
      <c r="D4" s="56"/>
      <c r="E4" s="56"/>
      <c r="F4" s="56"/>
      <c r="G4" s="56"/>
      <c r="H4" s="11" t="s">
        <v>58</v>
      </c>
      <c r="I4" s="11" t="s">
        <v>60</v>
      </c>
      <c r="J4" s="11" t="s">
        <v>59</v>
      </c>
      <c r="K4" s="56"/>
      <c r="L4" s="56"/>
    </row>
    <row r="5" spans="1:12" ht="15.75" x14ac:dyDescent="0.25">
      <c r="A5" s="7" t="str">
        <f>'1'!A5</f>
        <v xml:space="preserve">Bar caddy condimentero 6 en 1 </v>
      </c>
      <c r="B5" s="10">
        <f>'36'!G5+'36'!L5</f>
        <v>0</v>
      </c>
      <c r="C5" s="9"/>
      <c r="D5" s="10">
        <f>B5+C5</f>
        <v>0</v>
      </c>
      <c r="E5" s="9"/>
      <c r="F5" s="6"/>
      <c r="G5" s="10">
        <f>D5-E5</f>
        <v>0</v>
      </c>
      <c r="H5" s="9"/>
      <c r="I5" s="9"/>
      <c r="J5" s="9"/>
      <c r="K5" s="10">
        <f>SUM(H5:J5)</f>
        <v>0</v>
      </c>
      <c r="L5" s="10">
        <f t="shared" ref="L5:L51" si="0">K5-G5</f>
        <v>0</v>
      </c>
    </row>
    <row r="6" spans="1:12" ht="15.75" x14ac:dyDescent="0.25">
      <c r="A6" s="7" t="str">
        <f>'1'!A6</f>
        <v>Botella/jugos con vertedor 1 lts</v>
      </c>
      <c r="B6" s="10">
        <f>'36'!G6+'36'!L6</f>
        <v>0</v>
      </c>
      <c r="C6" s="9"/>
      <c r="D6" s="10">
        <f t="shared" ref="D6:D51" si="1">B6+C6</f>
        <v>0</v>
      </c>
      <c r="E6" s="9"/>
      <c r="F6" s="6"/>
      <c r="G6" s="10">
        <f t="shared" ref="G6:G51" si="2">D6-E6</f>
        <v>0</v>
      </c>
      <c r="H6" s="9"/>
      <c r="I6" s="9"/>
      <c r="J6" s="9"/>
      <c r="K6" s="10">
        <f t="shared" ref="K6:K51" si="3">SUM(H6:J6)</f>
        <v>0</v>
      </c>
      <c r="L6" s="10">
        <f t="shared" si="0"/>
        <v>0</v>
      </c>
    </row>
    <row r="7" spans="1:12" ht="15.75" x14ac:dyDescent="0.25">
      <c r="A7" s="7" t="str">
        <f>'1'!A7</f>
        <v>Cepillo lavavasos triple</v>
      </c>
      <c r="B7" s="10">
        <f>'36'!G7+'36'!L7</f>
        <v>0</v>
      </c>
      <c r="C7" s="9"/>
      <c r="D7" s="10">
        <f t="shared" si="1"/>
        <v>0</v>
      </c>
      <c r="E7" s="9"/>
      <c r="F7" s="6"/>
      <c r="G7" s="10">
        <f t="shared" si="2"/>
        <v>0</v>
      </c>
      <c r="H7" s="9"/>
      <c r="I7" s="9"/>
      <c r="J7" s="9"/>
      <c r="K7" s="10">
        <f t="shared" si="3"/>
        <v>0</v>
      </c>
      <c r="L7" s="10">
        <f t="shared" si="0"/>
        <v>0</v>
      </c>
    </row>
    <row r="8" spans="1:12" ht="15.75" x14ac:dyDescent="0.25">
      <c r="A8" s="7" t="str">
        <f>'1'!A8</f>
        <v>Cocktelera grande 3 pzas 30 oz a. Inox</v>
      </c>
      <c r="B8" s="10">
        <f>'36'!G8+'36'!L8</f>
        <v>0</v>
      </c>
      <c r="C8" s="9"/>
      <c r="D8" s="10">
        <f t="shared" si="1"/>
        <v>0</v>
      </c>
      <c r="E8" s="9"/>
      <c r="F8" s="6"/>
      <c r="G8" s="10">
        <f t="shared" si="2"/>
        <v>0</v>
      </c>
      <c r="H8" s="9"/>
      <c r="I8" s="9"/>
      <c r="J8" s="9"/>
      <c r="K8" s="10">
        <f t="shared" si="3"/>
        <v>0</v>
      </c>
      <c r="L8" s="10">
        <f t="shared" si="0"/>
        <v>0</v>
      </c>
    </row>
    <row r="9" spans="1:12" ht="15.75" x14ac:dyDescent="0.25">
      <c r="A9" s="7" t="str">
        <f>'1'!A9</f>
        <v xml:space="preserve">Copa 2020 vino generoso mty 74 ml </v>
      </c>
      <c r="B9" s="10">
        <f>'36'!G9+'36'!L9</f>
        <v>0</v>
      </c>
      <c r="C9" s="9"/>
      <c r="D9" s="10">
        <f t="shared" si="1"/>
        <v>0</v>
      </c>
      <c r="E9" s="9"/>
      <c r="F9" s="6"/>
      <c r="G9" s="10">
        <f t="shared" si="2"/>
        <v>0</v>
      </c>
      <c r="H9" s="9"/>
      <c r="I9" s="9"/>
      <c r="J9" s="9"/>
      <c r="K9" s="10">
        <f t="shared" si="3"/>
        <v>0</v>
      </c>
      <c r="L9" s="10">
        <f t="shared" si="0"/>
        <v>0</v>
      </c>
    </row>
    <row r="10" spans="1:12" ht="15.75" x14ac:dyDescent="0.25">
      <c r="A10" s="7" t="str">
        <f>'1'!A10</f>
        <v>Copa 2025 agua mty 285 ml 9.5 oz</v>
      </c>
      <c r="B10" s="10">
        <f>'36'!G10+'36'!L10</f>
        <v>0</v>
      </c>
      <c r="C10" s="9"/>
      <c r="D10" s="10">
        <f t="shared" si="1"/>
        <v>0</v>
      </c>
      <c r="E10" s="9"/>
      <c r="F10" s="6"/>
      <c r="G10" s="10">
        <f t="shared" si="2"/>
        <v>0</v>
      </c>
      <c r="H10" s="9"/>
      <c r="I10" s="9"/>
      <c r="J10" s="9"/>
      <c r="K10" s="10">
        <f t="shared" si="3"/>
        <v>0</v>
      </c>
      <c r="L10" s="10">
        <f t="shared" si="0"/>
        <v>0</v>
      </c>
    </row>
    <row r="11" spans="1:12" ht="15.75" x14ac:dyDescent="0.25">
      <c r="A11" s="7" t="str">
        <f>'1'!A11</f>
        <v>Copa 22760 cocktail martini 5 oz excalibur</v>
      </c>
      <c r="B11" s="10">
        <f>'36'!G11+'36'!L11</f>
        <v>0</v>
      </c>
      <c r="C11" s="9"/>
      <c r="D11" s="10">
        <f t="shared" si="1"/>
        <v>0</v>
      </c>
      <c r="E11" s="9"/>
      <c r="F11" s="6"/>
      <c r="G11" s="10">
        <f t="shared" si="2"/>
        <v>0</v>
      </c>
      <c r="H11" s="9"/>
      <c r="I11" s="9"/>
      <c r="J11" s="9"/>
      <c r="K11" s="10">
        <f t="shared" si="3"/>
        <v>0</v>
      </c>
      <c r="L11" s="10">
        <f t="shared" si="0"/>
        <v>0</v>
      </c>
    </row>
    <row r="12" spans="1:12" ht="15.75" x14ac:dyDescent="0.25">
      <c r="A12" s="7" t="str">
        <f>'1'!A12</f>
        <v xml:space="preserve">Copa 23876 brandy 50 cl 17 oz. Vaporera </v>
      </c>
      <c r="B12" s="10">
        <f>'36'!G12+'36'!L12</f>
        <v>0</v>
      </c>
      <c r="C12" s="9"/>
      <c r="D12" s="10">
        <f t="shared" si="1"/>
        <v>0</v>
      </c>
      <c r="E12" s="9"/>
      <c r="F12" s="6"/>
      <c r="G12" s="10">
        <f t="shared" si="2"/>
        <v>0</v>
      </c>
      <c r="H12" s="9"/>
      <c r="I12" s="9"/>
      <c r="J12" s="9"/>
      <c r="K12" s="10">
        <f t="shared" si="3"/>
        <v>0</v>
      </c>
      <c r="L12" s="10">
        <f t="shared" si="0"/>
        <v>0</v>
      </c>
    </row>
    <row r="13" spans="1:12" ht="15.75" x14ac:dyDescent="0.25">
      <c r="A13" s="7" t="str">
        <f>'1'!A13</f>
        <v>Copa 2438 brandy mty 130 ml 4.5 oz</v>
      </c>
      <c r="B13" s="10">
        <f>'36'!G13+'36'!L13</f>
        <v>0</v>
      </c>
      <c r="C13" s="9"/>
      <c r="D13" s="10">
        <f t="shared" si="1"/>
        <v>0</v>
      </c>
      <c r="E13" s="9"/>
      <c r="F13" s="6"/>
      <c r="G13" s="10">
        <f t="shared" si="2"/>
        <v>0</v>
      </c>
      <c r="H13" s="9"/>
      <c r="I13" s="9"/>
      <c r="J13" s="9"/>
      <c r="K13" s="10">
        <f t="shared" si="3"/>
        <v>0</v>
      </c>
      <c r="L13" s="10">
        <f t="shared" si="0"/>
        <v>0</v>
      </c>
    </row>
    <row r="14" spans="1:12" ht="15.75" x14ac:dyDescent="0.25">
      <c r="A14" s="7" t="str">
        <f>'1'!A14</f>
        <v>Copa cerveza dortmund 13 oz.</v>
      </c>
      <c r="B14" s="10">
        <f>'36'!G14+'36'!L14</f>
        <v>0</v>
      </c>
      <c r="C14" s="9"/>
      <c r="D14" s="10">
        <f t="shared" si="1"/>
        <v>0</v>
      </c>
      <c r="E14" s="9"/>
      <c r="F14" s="6"/>
      <c r="G14" s="10">
        <f t="shared" si="2"/>
        <v>0</v>
      </c>
      <c r="H14" s="9"/>
      <c r="I14" s="9"/>
      <c r="J14" s="9"/>
      <c r="K14" s="10">
        <f t="shared" si="3"/>
        <v>0</v>
      </c>
      <c r="L14" s="10">
        <f t="shared" si="0"/>
        <v>0</v>
      </c>
    </row>
    <row r="15" spans="1:12" ht="15.75" x14ac:dyDescent="0.25">
      <c r="A15" s="7" t="str">
        <f>'1'!A15</f>
        <v>Copa cogñac degustacion 5 oz</v>
      </c>
      <c r="B15" s="10">
        <f>'36'!G15+'36'!L15</f>
        <v>0</v>
      </c>
      <c r="C15" s="9"/>
      <c r="D15" s="10">
        <f t="shared" si="1"/>
        <v>0</v>
      </c>
      <c r="E15" s="9"/>
      <c r="F15" s="6"/>
      <c r="G15" s="10">
        <f t="shared" si="2"/>
        <v>0</v>
      </c>
      <c r="H15" s="9"/>
      <c r="I15" s="9"/>
      <c r="J15" s="9"/>
      <c r="K15" s="10">
        <f t="shared" si="3"/>
        <v>0</v>
      </c>
      <c r="L15" s="10">
        <f t="shared" si="0"/>
        <v>0</v>
      </c>
    </row>
    <row r="16" spans="1:12" ht="15.75" x14ac:dyDescent="0.25">
      <c r="A16" s="7" t="str">
        <f>'1'!A16</f>
        <v>Copa margarita 12 oz.  Excalibur</v>
      </c>
      <c r="B16" s="10">
        <f>'36'!G16+'36'!L16</f>
        <v>0</v>
      </c>
      <c r="C16" s="9"/>
      <c r="D16" s="10">
        <f t="shared" si="1"/>
        <v>0</v>
      </c>
      <c r="E16" s="9"/>
      <c r="F16" s="6"/>
      <c r="G16" s="10">
        <f t="shared" si="2"/>
        <v>0</v>
      </c>
      <c r="H16" s="9"/>
      <c r="I16" s="9"/>
      <c r="J16" s="9"/>
      <c r="K16" s="10">
        <f t="shared" si="3"/>
        <v>0</v>
      </c>
      <c r="L16" s="10">
        <f t="shared" si="0"/>
        <v>0</v>
      </c>
    </row>
    <row r="17" spans="1:12" ht="15.75" x14ac:dyDescent="0.25">
      <c r="A17" s="7" t="str">
        <f>'1'!A17</f>
        <v>Copa vino blanco savoie  5 oz.</v>
      </c>
      <c r="B17" s="10">
        <f>'36'!G17+'36'!L17</f>
        <v>0</v>
      </c>
      <c r="C17" s="9"/>
      <c r="D17" s="10">
        <f t="shared" si="1"/>
        <v>0</v>
      </c>
      <c r="E17" s="9"/>
      <c r="F17" s="6"/>
      <c r="G17" s="10">
        <f t="shared" si="2"/>
        <v>0</v>
      </c>
      <c r="H17" s="9"/>
      <c r="I17" s="9"/>
      <c r="J17" s="9"/>
      <c r="K17" s="10">
        <f t="shared" si="3"/>
        <v>0</v>
      </c>
      <c r="L17" s="10">
        <f t="shared" si="0"/>
        <v>0</v>
      </c>
    </row>
    <row r="18" spans="1:12" ht="15.75" x14ac:dyDescent="0.25">
      <c r="A18" s="7" t="str">
        <f>'1'!A18</f>
        <v>Copa vino tinto savoie 8 oz.</v>
      </c>
      <c r="B18" s="10">
        <f>'36'!G18+'36'!L18</f>
        <v>0</v>
      </c>
      <c r="C18" s="9"/>
      <c r="D18" s="10">
        <f t="shared" si="1"/>
        <v>0</v>
      </c>
      <c r="E18" s="9"/>
      <c r="F18" s="6"/>
      <c r="G18" s="10">
        <f t="shared" si="2"/>
        <v>0</v>
      </c>
      <c r="H18" s="9"/>
      <c r="I18" s="9"/>
      <c r="J18" s="9"/>
      <c r="K18" s="10">
        <f t="shared" si="3"/>
        <v>0</v>
      </c>
      <c r="L18" s="10">
        <f t="shared" si="0"/>
        <v>0</v>
      </c>
    </row>
    <row r="19" spans="1:12" ht="15.75" x14ac:dyDescent="0.25">
      <c r="A19" s="7" t="str">
        <f>'1'!A19</f>
        <v>Cuchara para cantina a inox</v>
      </c>
      <c r="B19" s="10">
        <f>'36'!G19+'36'!L19</f>
        <v>0</v>
      </c>
      <c r="C19" s="9"/>
      <c r="D19" s="10">
        <f t="shared" si="1"/>
        <v>0</v>
      </c>
      <c r="E19" s="9"/>
      <c r="F19" s="6"/>
      <c r="G19" s="10">
        <f t="shared" si="2"/>
        <v>0</v>
      </c>
      <c r="H19" s="9"/>
      <c r="I19" s="9"/>
      <c r="J19" s="9"/>
      <c r="K19" s="10">
        <f t="shared" si="3"/>
        <v>0</v>
      </c>
      <c r="L19" s="10">
        <f t="shared" si="0"/>
        <v>0</v>
      </c>
    </row>
    <row r="20" spans="1:12" ht="15.75" x14ac:dyDescent="0.25">
      <c r="A20" s="7" t="str">
        <f>'1'!A20</f>
        <v>Cucharon para hielo 24.1 cms a inox</v>
      </c>
      <c r="B20" s="10">
        <f>'36'!G20+'36'!L20</f>
        <v>0</v>
      </c>
      <c r="C20" s="9"/>
      <c r="D20" s="10">
        <f t="shared" si="1"/>
        <v>0</v>
      </c>
      <c r="E20" s="9"/>
      <c r="F20" s="6"/>
      <c r="G20" s="10">
        <f t="shared" si="2"/>
        <v>0</v>
      </c>
      <c r="H20" s="9"/>
      <c r="I20" s="9"/>
      <c r="J20" s="9"/>
      <c r="K20" s="10">
        <f t="shared" si="3"/>
        <v>0</v>
      </c>
      <c r="L20" s="10">
        <f t="shared" si="0"/>
        <v>0</v>
      </c>
    </row>
    <row r="21" spans="1:12" ht="15.75" x14ac:dyDescent="0.25">
      <c r="A21" s="7" t="str">
        <f>'1'!A21</f>
        <v xml:space="preserve">Cuchillo chef 8" </v>
      </c>
      <c r="B21" s="10">
        <f>'36'!G21+'36'!L21</f>
        <v>0</v>
      </c>
      <c r="C21" s="9"/>
      <c r="D21" s="10">
        <f t="shared" si="1"/>
        <v>0</v>
      </c>
      <c r="E21" s="9"/>
      <c r="F21" s="6"/>
      <c r="G21" s="10">
        <f t="shared" si="2"/>
        <v>0</v>
      </c>
      <c r="H21" s="9"/>
      <c r="I21" s="9"/>
      <c r="J21" s="9"/>
      <c r="K21" s="10">
        <f t="shared" si="3"/>
        <v>0</v>
      </c>
      <c r="L21" s="10">
        <f t="shared" si="0"/>
        <v>0</v>
      </c>
    </row>
    <row r="22" spans="1:12" ht="15.75" x14ac:dyDescent="0.25">
      <c r="A22" s="7" t="str">
        <f>'1'!A22</f>
        <v>Cuchillo mondador 4"</v>
      </c>
      <c r="B22" s="10">
        <f>'36'!G22+'36'!L22</f>
        <v>0</v>
      </c>
      <c r="C22" s="9"/>
      <c r="D22" s="10">
        <f t="shared" si="1"/>
        <v>0</v>
      </c>
      <c r="E22" s="9"/>
      <c r="F22" s="6"/>
      <c r="G22" s="10">
        <f t="shared" si="2"/>
        <v>0</v>
      </c>
      <c r="H22" s="9"/>
      <c r="I22" s="9"/>
      <c r="J22" s="9"/>
      <c r="K22" s="10">
        <f t="shared" si="3"/>
        <v>0</v>
      </c>
      <c r="L22" s="10">
        <f t="shared" si="0"/>
        <v>0</v>
      </c>
    </row>
    <row r="23" spans="1:12" ht="15.75" x14ac:dyDescent="0.25">
      <c r="A23" s="7" t="str">
        <f>'1'!A23</f>
        <v>Charola antiderrapante 44x59 cms.</v>
      </c>
      <c r="B23" s="10">
        <f>'36'!G23+'36'!L23</f>
        <v>0</v>
      </c>
      <c r="C23" s="9"/>
      <c r="D23" s="10">
        <f t="shared" si="1"/>
        <v>0</v>
      </c>
      <c r="E23" s="9"/>
      <c r="F23" s="6"/>
      <c r="G23" s="10">
        <f t="shared" si="2"/>
        <v>0</v>
      </c>
      <c r="H23" s="9"/>
      <c r="I23" s="9"/>
      <c r="J23" s="9"/>
      <c r="K23" s="10">
        <f t="shared" si="3"/>
        <v>0</v>
      </c>
      <c r="L23" s="10">
        <f t="shared" si="0"/>
        <v>0</v>
      </c>
    </row>
    <row r="24" spans="1:12" ht="15.75" x14ac:dyDescent="0.25">
      <c r="A24" s="7" t="str">
        <f>'1'!A24</f>
        <v>Charola redonda antiderrapante 40 cms</v>
      </c>
      <c r="B24" s="10">
        <f>'36'!G24+'36'!L24</f>
        <v>0</v>
      </c>
      <c r="C24" s="9"/>
      <c r="D24" s="10">
        <f t="shared" si="1"/>
        <v>0</v>
      </c>
      <c r="E24" s="9"/>
      <c r="F24" s="6"/>
      <c r="G24" s="10">
        <f t="shared" si="2"/>
        <v>0</v>
      </c>
      <c r="H24" s="9"/>
      <c r="I24" s="9"/>
      <c r="J24" s="9"/>
      <c r="K24" s="10">
        <f t="shared" si="3"/>
        <v>0</v>
      </c>
      <c r="L24" s="10">
        <f t="shared" si="0"/>
        <v>0</v>
      </c>
    </row>
    <row r="25" spans="1:12" ht="15.75" x14ac:dyDescent="0.25">
      <c r="A25" s="7" t="str">
        <f>'1'!A25</f>
        <v>Dispensador plastico transparente de 12 oz..</v>
      </c>
      <c r="B25" s="10">
        <f>'36'!G25+'36'!L25</f>
        <v>0</v>
      </c>
      <c r="C25" s="9"/>
      <c r="D25" s="10">
        <f t="shared" si="1"/>
        <v>0</v>
      </c>
      <c r="E25" s="9"/>
      <c r="F25" s="6"/>
      <c r="G25" s="10">
        <f t="shared" si="2"/>
        <v>0</v>
      </c>
      <c r="H25" s="9"/>
      <c r="I25" s="9"/>
      <c r="J25" s="9"/>
      <c r="K25" s="10">
        <f t="shared" si="3"/>
        <v>0</v>
      </c>
      <c r="L25" s="10">
        <f t="shared" si="0"/>
        <v>0</v>
      </c>
    </row>
    <row r="26" spans="1:12" ht="15.75" x14ac:dyDescent="0.25">
      <c r="A26" s="7" t="str">
        <f>'1'!A26</f>
        <v>Drenador de plastico para bar</v>
      </c>
      <c r="B26" s="10">
        <f>'36'!G26+'36'!L26</f>
        <v>0</v>
      </c>
      <c r="C26" s="9"/>
      <c r="D26" s="10">
        <f t="shared" si="1"/>
        <v>0</v>
      </c>
      <c r="E26" s="9"/>
      <c r="F26" s="6"/>
      <c r="G26" s="10">
        <f t="shared" si="2"/>
        <v>0</v>
      </c>
      <c r="H26" s="9"/>
      <c r="I26" s="9"/>
      <c r="J26" s="9"/>
      <c r="K26" s="10">
        <f t="shared" si="3"/>
        <v>0</v>
      </c>
      <c r="L26" s="10">
        <f t="shared" si="0"/>
        <v>0</v>
      </c>
    </row>
    <row r="27" spans="1:12" ht="15.75" x14ac:dyDescent="0.25">
      <c r="A27" s="7" t="str">
        <f>'1'!A27</f>
        <v>Escarchador para margaritas</v>
      </c>
      <c r="B27" s="10">
        <f>'36'!G27+'36'!L27</f>
        <v>0</v>
      </c>
      <c r="C27" s="9"/>
      <c r="D27" s="10">
        <f t="shared" si="1"/>
        <v>0</v>
      </c>
      <c r="E27" s="9"/>
      <c r="F27" s="6"/>
      <c r="G27" s="10">
        <f t="shared" si="2"/>
        <v>0</v>
      </c>
      <c r="H27" s="9"/>
      <c r="I27" s="9"/>
      <c r="J27" s="9"/>
      <c r="K27" s="10">
        <f t="shared" si="3"/>
        <v>0</v>
      </c>
      <c r="L27" s="10">
        <f t="shared" si="0"/>
        <v>0</v>
      </c>
    </row>
    <row r="28" spans="1:12" ht="15.75" x14ac:dyDescent="0.25">
      <c r="A28" s="7" t="str">
        <f>'1'!A28</f>
        <v>Esponja para escarchador</v>
      </c>
      <c r="B28" s="10">
        <f>'36'!G28+'36'!L28</f>
        <v>0</v>
      </c>
      <c r="C28" s="9"/>
      <c r="D28" s="10">
        <f t="shared" si="1"/>
        <v>0</v>
      </c>
      <c r="E28" s="9"/>
      <c r="F28" s="6"/>
      <c r="G28" s="10">
        <f t="shared" si="2"/>
        <v>0</v>
      </c>
      <c r="H28" s="9"/>
      <c r="I28" s="9"/>
      <c r="J28" s="9"/>
      <c r="K28" s="10">
        <f t="shared" si="3"/>
        <v>0</v>
      </c>
      <c r="L28" s="10">
        <f t="shared" si="0"/>
        <v>0</v>
      </c>
    </row>
    <row r="29" spans="1:12" ht="15.75" x14ac:dyDescent="0.25">
      <c r="A29" s="7" t="str">
        <f>'1'!A29</f>
        <v>Exprimidor naranjas mediano</v>
      </c>
      <c r="B29" s="10">
        <f>'36'!G29+'36'!L29</f>
        <v>0</v>
      </c>
      <c r="C29" s="9"/>
      <c r="D29" s="10">
        <f t="shared" si="1"/>
        <v>0</v>
      </c>
      <c r="E29" s="9"/>
      <c r="F29" s="6"/>
      <c r="G29" s="10">
        <f t="shared" si="2"/>
        <v>0</v>
      </c>
      <c r="H29" s="9"/>
      <c r="I29" s="9"/>
      <c r="J29" s="9"/>
      <c r="K29" s="10">
        <f t="shared" si="3"/>
        <v>0</v>
      </c>
      <c r="L29" s="10">
        <f t="shared" si="0"/>
        <v>0</v>
      </c>
    </row>
    <row r="30" spans="1:12" ht="15.75" x14ac:dyDescent="0.25">
      <c r="A30" s="7" t="str">
        <f>'1'!A30</f>
        <v>Jarra 3807 vallarta 2.25 lts 76 oz</v>
      </c>
      <c r="B30" s="10">
        <f>'36'!G30+'36'!L30</f>
        <v>0</v>
      </c>
      <c r="C30" s="9"/>
      <c r="D30" s="10">
        <f t="shared" si="1"/>
        <v>0</v>
      </c>
      <c r="E30" s="9"/>
      <c r="F30" s="6"/>
      <c r="G30" s="10">
        <f t="shared" si="2"/>
        <v>0</v>
      </c>
      <c r="H30" s="9"/>
      <c r="I30" s="9"/>
      <c r="J30" s="9"/>
      <c r="K30" s="10">
        <f t="shared" si="3"/>
        <v>0</v>
      </c>
      <c r="L30" s="10">
        <f t="shared" si="0"/>
        <v>0</v>
      </c>
    </row>
    <row r="31" spans="1:12" ht="15.75" x14ac:dyDescent="0.25">
      <c r="A31" s="7" t="str">
        <f>'1'!A31</f>
        <v>Jarra 3808 orinoco 1.15 lts 39 oz</v>
      </c>
      <c r="B31" s="10">
        <f>'36'!G31+'36'!L31</f>
        <v>0</v>
      </c>
      <c r="C31" s="9"/>
      <c r="D31" s="10">
        <f t="shared" si="1"/>
        <v>0</v>
      </c>
      <c r="E31" s="9"/>
      <c r="F31" s="6"/>
      <c r="G31" s="10">
        <f t="shared" si="2"/>
        <v>0</v>
      </c>
      <c r="H31" s="9"/>
      <c r="I31" s="9"/>
      <c r="J31" s="9"/>
      <c r="K31" s="10">
        <f t="shared" si="3"/>
        <v>0</v>
      </c>
      <c r="L31" s="10">
        <f t="shared" si="0"/>
        <v>0</v>
      </c>
    </row>
    <row r="32" spans="1:12" ht="15.75" x14ac:dyDescent="0.25">
      <c r="A32" s="7" t="str">
        <f>'1'!A32</f>
        <v>Jigger 1x2 Oz  A. Inox</v>
      </c>
      <c r="B32" s="10">
        <f>'36'!G32+'36'!L32</f>
        <v>0</v>
      </c>
      <c r="C32" s="9"/>
      <c r="D32" s="10">
        <f t="shared" si="1"/>
        <v>0</v>
      </c>
      <c r="E32" s="9"/>
      <c r="F32" s="6"/>
      <c r="G32" s="10">
        <f t="shared" si="2"/>
        <v>0</v>
      </c>
      <c r="H32" s="9"/>
      <c r="I32" s="9"/>
      <c r="J32" s="9"/>
      <c r="K32" s="10">
        <f t="shared" si="3"/>
        <v>0</v>
      </c>
      <c r="L32" s="10">
        <f t="shared" si="0"/>
        <v>0</v>
      </c>
    </row>
    <row r="33" spans="1:12" ht="15.75" x14ac:dyDescent="0.25">
      <c r="A33" s="7" t="str">
        <f>'1'!A33</f>
        <v>Organizador servilletas y popotes</v>
      </c>
      <c r="B33" s="10">
        <f>'36'!G33+'36'!L33</f>
        <v>0</v>
      </c>
      <c r="C33" s="9"/>
      <c r="D33" s="10">
        <f t="shared" si="1"/>
        <v>0</v>
      </c>
      <c r="E33" s="9"/>
      <c r="F33" s="6"/>
      <c r="G33" s="10">
        <f t="shared" si="2"/>
        <v>0</v>
      </c>
      <c r="H33" s="9"/>
      <c r="I33" s="9"/>
      <c r="J33" s="9"/>
      <c r="K33" s="10">
        <f t="shared" si="3"/>
        <v>0</v>
      </c>
      <c r="L33" s="10">
        <f t="shared" si="0"/>
        <v>0</v>
      </c>
    </row>
    <row r="34" spans="1:12" ht="15.75" x14ac:dyDescent="0.25">
      <c r="A34" s="7" t="str">
        <f>'1'!A34</f>
        <v>Picahielo 6 puntas</v>
      </c>
      <c r="B34" s="10">
        <f>'36'!G34+'36'!L34</f>
        <v>0</v>
      </c>
      <c r="C34" s="9"/>
      <c r="D34" s="10">
        <f t="shared" si="1"/>
        <v>0</v>
      </c>
      <c r="E34" s="9"/>
      <c r="F34" s="6"/>
      <c r="G34" s="10">
        <f t="shared" si="2"/>
        <v>0</v>
      </c>
      <c r="H34" s="9"/>
      <c r="I34" s="9"/>
      <c r="J34" s="9"/>
      <c r="K34" s="10">
        <f t="shared" si="3"/>
        <v>0</v>
      </c>
      <c r="L34" s="10">
        <f t="shared" si="0"/>
        <v>0</v>
      </c>
    </row>
    <row r="35" spans="1:12" ht="15.75" x14ac:dyDescent="0.25">
      <c r="A35" s="7" t="str">
        <f>'1'!A35</f>
        <v>Rollo malla/bar table</v>
      </c>
      <c r="B35" s="10">
        <f>'36'!G35+'36'!L35</f>
        <v>0</v>
      </c>
      <c r="C35" s="9"/>
      <c r="D35" s="10">
        <f t="shared" si="1"/>
        <v>0</v>
      </c>
      <c r="E35" s="9"/>
      <c r="F35" s="6"/>
      <c r="G35" s="10">
        <f t="shared" si="2"/>
        <v>0</v>
      </c>
      <c r="H35" s="9"/>
      <c r="I35" s="9"/>
      <c r="J35" s="9"/>
      <c r="K35" s="10">
        <f t="shared" si="3"/>
        <v>0</v>
      </c>
      <c r="L35" s="10">
        <f t="shared" si="0"/>
        <v>0</v>
      </c>
    </row>
    <row r="36" spans="1:12" ht="15.75" x14ac:dyDescent="0.25">
      <c r="A36" s="7" t="str">
        <f>'1'!A36</f>
        <v>Sacacorchos 2 manos</v>
      </c>
      <c r="B36" s="10">
        <f>'36'!G36+'36'!L36</f>
        <v>0</v>
      </c>
      <c r="C36" s="9"/>
      <c r="D36" s="10">
        <f t="shared" si="1"/>
        <v>0</v>
      </c>
      <c r="E36" s="9"/>
      <c r="F36" s="6"/>
      <c r="G36" s="10">
        <f t="shared" si="2"/>
        <v>0</v>
      </c>
      <c r="H36" s="9"/>
      <c r="I36" s="9"/>
      <c r="J36" s="9"/>
      <c r="K36" s="10">
        <f t="shared" si="3"/>
        <v>0</v>
      </c>
      <c r="L36" s="10">
        <f t="shared" si="0"/>
        <v>0</v>
      </c>
    </row>
    <row r="37" spans="1:12" ht="15.75" x14ac:dyDescent="0.25">
      <c r="A37" s="7" t="str">
        <f>'1'!A37</f>
        <v>Tabla picar de plástico 1x30x50 Blanco</v>
      </c>
      <c r="B37" s="10">
        <f>'36'!G37+'36'!L37</f>
        <v>0</v>
      </c>
      <c r="C37" s="9"/>
      <c r="D37" s="10">
        <f t="shared" si="1"/>
        <v>0</v>
      </c>
      <c r="E37" s="9"/>
      <c r="F37" s="6"/>
      <c r="G37" s="10">
        <f t="shared" si="2"/>
        <v>0</v>
      </c>
      <c r="H37" s="9"/>
      <c r="I37" s="9"/>
      <c r="J37" s="9"/>
      <c r="K37" s="10">
        <f t="shared" si="3"/>
        <v>0</v>
      </c>
      <c r="L37" s="10">
        <f t="shared" si="0"/>
        <v>0</v>
      </c>
    </row>
    <row r="38" spans="1:12" ht="15.75" x14ac:dyDescent="0.25">
      <c r="A38" s="7" t="str">
        <f>'1'!A38</f>
        <v>Tarro 5689 cervecero morgan 450 ml 15 oz.</v>
      </c>
      <c r="B38" s="10">
        <f>'36'!G38+'36'!L38</f>
        <v>0</v>
      </c>
      <c r="C38" s="9"/>
      <c r="D38" s="10">
        <f t="shared" si="1"/>
        <v>0</v>
      </c>
      <c r="E38" s="9"/>
      <c r="F38" s="6"/>
      <c r="G38" s="10">
        <f t="shared" si="2"/>
        <v>0</v>
      </c>
      <c r="H38" s="9"/>
      <c r="I38" s="9"/>
      <c r="J38" s="9"/>
      <c r="K38" s="10">
        <f t="shared" si="3"/>
        <v>0</v>
      </c>
      <c r="L38" s="10">
        <f t="shared" si="0"/>
        <v>0</v>
      </c>
    </row>
    <row r="39" spans="1:12" ht="15.75" x14ac:dyDescent="0.25">
      <c r="A39" s="7" t="str">
        <f>'1'!A39</f>
        <v>Tijera portacharola cromada</v>
      </c>
      <c r="B39" s="10">
        <f>'36'!G39+'36'!L39</f>
        <v>0</v>
      </c>
      <c r="C39" s="9"/>
      <c r="D39" s="10">
        <f t="shared" si="1"/>
        <v>0</v>
      </c>
      <c r="E39" s="9"/>
      <c r="F39" s="6"/>
      <c r="G39" s="10">
        <f t="shared" si="2"/>
        <v>0</v>
      </c>
      <c r="H39" s="9"/>
      <c r="I39" s="9"/>
      <c r="J39" s="9"/>
      <c r="K39" s="10">
        <f t="shared" si="3"/>
        <v>0</v>
      </c>
      <c r="L39" s="10">
        <f t="shared" si="0"/>
        <v>0</v>
      </c>
    </row>
    <row r="40" spans="1:12" ht="15.75" x14ac:dyDescent="0.25">
      <c r="A40" s="7" t="str">
        <f>'1'!A40</f>
        <v>Vaso 0972 tequilero 44 ml 1.5 oz</v>
      </c>
      <c r="B40" s="10">
        <f>'36'!G40+'36'!L40</f>
        <v>0</v>
      </c>
      <c r="C40" s="9"/>
      <c r="D40" s="10">
        <f t="shared" si="1"/>
        <v>0</v>
      </c>
      <c r="E40" s="9"/>
      <c r="F40" s="6"/>
      <c r="G40" s="10">
        <f t="shared" si="2"/>
        <v>0</v>
      </c>
      <c r="H40" s="9"/>
      <c r="I40" s="9"/>
      <c r="J40" s="9"/>
      <c r="K40" s="10">
        <f t="shared" si="3"/>
        <v>0</v>
      </c>
      <c r="L40" s="10">
        <f t="shared" si="0"/>
        <v>0</v>
      </c>
    </row>
    <row r="41" spans="1:12" ht="15.75" x14ac:dyDescent="0.25">
      <c r="A41" s="7" t="str">
        <f>'1'!A41</f>
        <v>Vaso 40367 cheiser 5.25 oz. Islande (97 9577a) 5.75</v>
      </c>
      <c r="B41" s="10">
        <f>'36'!G41+'36'!L41</f>
        <v>0</v>
      </c>
      <c r="C41" s="9"/>
      <c r="D41" s="10">
        <f t="shared" si="1"/>
        <v>0</v>
      </c>
      <c r="E41" s="9"/>
      <c r="F41" s="6"/>
      <c r="G41" s="10">
        <f t="shared" si="2"/>
        <v>0</v>
      </c>
      <c r="H41" s="9"/>
      <c r="I41" s="9"/>
      <c r="J41" s="9"/>
      <c r="K41" s="10">
        <f t="shared" si="3"/>
        <v>0</v>
      </c>
      <c r="L41" s="10">
        <f t="shared" si="0"/>
        <v>0</v>
      </c>
    </row>
    <row r="42" spans="1:12" ht="15.75" x14ac:dyDescent="0.25">
      <c r="A42" s="7" t="str">
        <f>'1'!A42</f>
        <v>Vaso 50774 old fashion 6 oz. Princesa</v>
      </c>
      <c r="B42" s="10">
        <f>'36'!G42+'36'!L42</f>
        <v>0</v>
      </c>
      <c r="C42" s="9"/>
      <c r="D42" s="10">
        <f t="shared" si="1"/>
        <v>0</v>
      </c>
      <c r="E42" s="9"/>
      <c r="F42" s="6"/>
      <c r="G42" s="10">
        <f t="shared" si="2"/>
        <v>0</v>
      </c>
      <c r="H42" s="9"/>
      <c r="I42" s="9"/>
      <c r="J42" s="9"/>
      <c r="K42" s="10">
        <f t="shared" si="3"/>
        <v>0</v>
      </c>
      <c r="L42" s="10">
        <f t="shared" si="0"/>
        <v>0</v>
      </c>
    </row>
    <row r="43" spans="1:12" ht="15.75" x14ac:dyDescent="0.25">
      <c r="A43" s="7" t="str">
        <f>'1'!A43</f>
        <v>Vaso 6404 h.b.f.g 350 ml. 11.8 oz.</v>
      </c>
      <c r="B43" s="10">
        <f>'36'!G43+'36'!L43</f>
        <v>0</v>
      </c>
      <c r="C43" s="9"/>
      <c r="D43" s="10">
        <f t="shared" si="1"/>
        <v>0</v>
      </c>
      <c r="E43" s="9"/>
      <c r="F43" s="6"/>
      <c r="G43" s="10">
        <f t="shared" si="2"/>
        <v>0</v>
      </c>
      <c r="H43" s="9"/>
      <c r="I43" s="9"/>
      <c r="J43" s="9"/>
      <c r="K43" s="10">
        <f t="shared" si="3"/>
        <v>0</v>
      </c>
      <c r="L43" s="10">
        <f t="shared" si="0"/>
        <v>0</v>
      </c>
    </row>
    <row r="44" spans="1:12" ht="15.75" x14ac:dyDescent="0.25">
      <c r="A44" s="7" t="str">
        <f>'1'!A44</f>
        <v>Vaso 6621 high ball 350 ml 11.8 oz</v>
      </c>
      <c r="B44" s="10">
        <f>'36'!G44+'36'!L44</f>
        <v>0</v>
      </c>
      <c r="C44" s="9"/>
      <c r="D44" s="10">
        <f t="shared" si="1"/>
        <v>0</v>
      </c>
      <c r="E44" s="9"/>
      <c r="F44" s="6"/>
      <c r="G44" s="10">
        <f t="shared" si="2"/>
        <v>0</v>
      </c>
      <c r="H44" s="9"/>
      <c r="I44" s="9"/>
      <c r="J44" s="9"/>
      <c r="K44" s="10">
        <f t="shared" si="3"/>
        <v>0</v>
      </c>
      <c r="L44" s="10">
        <f t="shared" si="0"/>
        <v>0</v>
      </c>
    </row>
    <row r="45" spans="1:12" ht="15.75" x14ac:dyDescent="0.25">
      <c r="A45" s="7" t="str">
        <f>'1'!A45</f>
        <v>Vaso 6624 agua fg 300 ml 10.2 oz</v>
      </c>
      <c r="B45" s="10">
        <f>'36'!G45+'36'!L45</f>
        <v>0</v>
      </c>
      <c r="C45" s="9"/>
      <c r="D45" s="10">
        <f t="shared" si="1"/>
        <v>0</v>
      </c>
      <c r="E45" s="9"/>
      <c r="F45" s="6"/>
      <c r="G45" s="10">
        <f t="shared" si="2"/>
        <v>0</v>
      </c>
      <c r="H45" s="9"/>
      <c r="I45" s="9"/>
      <c r="J45" s="9"/>
      <c r="K45" s="10">
        <f t="shared" si="3"/>
        <v>0</v>
      </c>
      <c r="L45" s="10">
        <f t="shared" si="0"/>
        <v>0</v>
      </c>
    </row>
    <row r="46" spans="1:12" ht="15.75" x14ac:dyDescent="0.25">
      <c r="A46" s="7" t="str">
        <f>'1'!A46</f>
        <v>Vaso 6714 dof fashion 325 ml 11 oz</v>
      </c>
      <c r="B46" s="10">
        <f>'36'!G46+'36'!L46</f>
        <v>0</v>
      </c>
      <c r="C46" s="9"/>
      <c r="D46" s="10">
        <f t="shared" si="1"/>
        <v>0</v>
      </c>
      <c r="E46" s="9"/>
      <c r="F46" s="6"/>
      <c r="G46" s="10">
        <f t="shared" si="2"/>
        <v>0</v>
      </c>
      <c r="H46" s="9"/>
      <c r="I46" s="9"/>
      <c r="J46" s="9"/>
      <c r="K46" s="10">
        <f t="shared" si="3"/>
        <v>0</v>
      </c>
      <c r="L46" s="10">
        <f t="shared" si="0"/>
        <v>0</v>
      </c>
    </row>
    <row r="47" spans="1:12" ht="15.75" x14ac:dyDescent="0.25">
      <c r="A47" s="7">
        <f>'1'!A47</f>
        <v>0</v>
      </c>
      <c r="B47" s="10">
        <f>'36'!G47+'36'!L47</f>
        <v>0</v>
      </c>
      <c r="C47" s="9"/>
      <c r="D47" s="10">
        <f t="shared" si="1"/>
        <v>0</v>
      </c>
      <c r="E47" s="9"/>
      <c r="F47" s="6"/>
      <c r="G47" s="10">
        <f t="shared" si="2"/>
        <v>0</v>
      </c>
      <c r="H47" s="9"/>
      <c r="I47" s="9"/>
      <c r="J47" s="9"/>
      <c r="K47" s="10">
        <f t="shared" si="3"/>
        <v>0</v>
      </c>
      <c r="L47" s="10">
        <f t="shared" si="0"/>
        <v>0</v>
      </c>
    </row>
    <row r="48" spans="1:12" ht="15.75" x14ac:dyDescent="0.25">
      <c r="A48" s="7">
        <f>'1'!A48</f>
        <v>0</v>
      </c>
      <c r="B48" s="10">
        <f>'36'!G48+'36'!L48</f>
        <v>0</v>
      </c>
      <c r="C48" s="9"/>
      <c r="D48" s="10">
        <f t="shared" si="1"/>
        <v>0</v>
      </c>
      <c r="E48" s="9"/>
      <c r="F48" s="6"/>
      <c r="G48" s="10">
        <f t="shared" si="2"/>
        <v>0</v>
      </c>
      <c r="H48" s="9"/>
      <c r="I48" s="9"/>
      <c r="J48" s="9"/>
      <c r="K48" s="10">
        <f t="shared" si="3"/>
        <v>0</v>
      </c>
      <c r="L48" s="10">
        <f t="shared" si="0"/>
        <v>0</v>
      </c>
    </row>
    <row r="49" spans="1:12" ht="15.75" x14ac:dyDescent="0.25">
      <c r="A49" s="7">
        <f>'1'!A49</f>
        <v>0</v>
      </c>
      <c r="B49" s="10">
        <f>'36'!G49+'36'!L49</f>
        <v>0</v>
      </c>
      <c r="C49" s="9"/>
      <c r="D49" s="10">
        <f t="shared" si="1"/>
        <v>0</v>
      </c>
      <c r="E49" s="9"/>
      <c r="F49" s="6"/>
      <c r="G49" s="10">
        <f t="shared" si="2"/>
        <v>0</v>
      </c>
      <c r="H49" s="9"/>
      <c r="I49" s="9"/>
      <c r="J49" s="9"/>
      <c r="K49" s="10">
        <f t="shared" si="3"/>
        <v>0</v>
      </c>
      <c r="L49" s="10">
        <f t="shared" si="0"/>
        <v>0</v>
      </c>
    </row>
    <row r="50" spans="1:12" ht="15.75" x14ac:dyDescent="0.25">
      <c r="A50" s="7">
        <f>'1'!A50</f>
        <v>0</v>
      </c>
      <c r="B50" s="10">
        <f>'36'!G50+'36'!L50</f>
        <v>0</v>
      </c>
      <c r="C50" s="9"/>
      <c r="D50" s="10">
        <f t="shared" si="1"/>
        <v>0</v>
      </c>
      <c r="E50" s="9"/>
      <c r="F50" s="6"/>
      <c r="G50" s="10">
        <f t="shared" si="2"/>
        <v>0</v>
      </c>
      <c r="H50" s="9"/>
      <c r="I50" s="9"/>
      <c r="J50" s="9"/>
      <c r="K50" s="10">
        <f t="shared" si="3"/>
        <v>0</v>
      </c>
      <c r="L50" s="10">
        <f t="shared" si="0"/>
        <v>0</v>
      </c>
    </row>
    <row r="51" spans="1:12" ht="15.75" x14ac:dyDescent="0.25">
      <c r="A51" s="7">
        <f>'1'!A51</f>
        <v>0</v>
      </c>
      <c r="B51" s="10">
        <f>'36'!G51+'36'!L51</f>
        <v>0</v>
      </c>
      <c r="C51" s="9"/>
      <c r="D51" s="10">
        <f t="shared" si="1"/>
        <v>0</v>
      </c>
      <c r="E51" s="9"/>
      <c r="F51" s="6"/>
      <c r="G51" s="10">
        <f t="shared" si="2"/>
        <v>0</v>
      </c>
      <c r="H51" s="9"/>
      <c r="I51" s="9"/>
      <c r="J51" s="9"/>
      <c r="K51" s="10">
        <f t="shared" si="3"/>
        <v>0</v>
      </c>
      <c r="L51" s="10">
        <f t="shared" si="0"/>
        <v>0</v>
      </c>
    </row>
  </sheetData>
  <sheetProtection password="CEF3" sheet="1" objects="1" scenarios="1"/>
  <mergeCells count="12">
    <mergeCell ref="K3:K4"/>
    <mergeCell ref="L3:L4"/>
    <mergeCell ref="A1:L1"/>
    <mergeCell ref="B2:F2"/>
    <mergeCell ref="A3:A4"/>
    <mergeCell ref="B3:B4"/>
    <mergeCell ref="C3:C4"/>
    <mergeCell ref="D3:D4"/>
    <mergeCell ref="E3:E4"/>
    <mergeCell ref="F3:F4"/>
    <mergeCell ref="G3:G4"/>
    <mergeCell ref="H3:J3"/>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workbookViewId="0">
      <pane ySplit="4" topLeftCell="A5" activePane="bottomLeft" state="frozen"/>
      <selection activeCell="E20" sqref="E20"/>
      <selection pane="bottomLeft" activeCell="B5" sqref="B5:B51"/>
    </sheetView>
  </sheetViews>
  <sheetFormatPr defaultColWidth="11.42578125" defaultRowHeight="15" x14ac:dyDescent="0.25"/>
  <cols>
    <col min="1" max="1" width="50.28515625" bestFit="1" customWidth="1"/>
    <col min="2" max="2" width="13.28515625" bestFit="1" customWidth="1"/>
    <col min="3" max="3" width="10.42578125" bestFit="1" customWidth="1"/>
    <col min="4" max="4" width="12.28515625" bestFit="1" customWidth="1"/>
    <col min="5" max="5" width="9.42578125" bestFit="1" customWidth="1"/>
    <col min="6" max="6" width="16.140625" customWidth="1"/>
    <col min="7" max="7" width="12.28515625" bestFit="1" customWidth="1"/>
    <col min="8" max="10" width="12.7109375" customWidth="1"/>
    <col min="11" max="11" width="13.28515625" bestFit="1" customWidth="1"/>
    <col min="12" max="12" width="12.140625" bestFit="1" customWidth="1"/>
  </cols>
  <sheetData>
    <row r="1" spans="1:12" ht="26.25" x14ac:dyDescent="0.4">
      <c r="A1" s="52" t="s">
        <v>10</v>
      </c>
      <c r="B1" s="53"/>
      <c r="C1" s="53"/>
      <c r="D1" s="53"/>
      <c r="E1" s="53"/>
      <c r="F1" s="53"/>
      <c r="G1" s="53"/>
      <c r="H1" s="53"/>
      <c r="I1" s="53"/>
      <c r="J1" s="53"/>
      <c r="K1" s="53"/>
      <c r="L1" s="54"/>
    </row>
    <row r="2" spans="1:12" ht="21" x14ac:dyDescent="0.35">
      <c r="A2" s="1" t="s">
        <v>6</v>
      </c>
      <c r="B2" s="58" t="str">
        <f>'1'!B2:F2</f>
        <v>Cinépolis VIP Multiplaza Pacific</v>
      </c>
      <c r="C2" s="58"/>
      <c r="D2" s="58"/>
      <c r="E2" s="58"/>
      <c r="F2" s="58"/>
      <c r="G2" s="2"/>
      <c r="H2" s="2" t="s">
        <v>11</v>
      </c>
      <c r="I2" s="4">
        <f>'1'!I2</f>
        <v>2015</v>
      </c>
      <c r="J2" s="2"/>
      <c r="K2" s="2" t="s">
        <v>7</v>
      </c>
      <c r="L2" s="3">
        <v>38</v>
      </c>
    </row>
    <row r="3" spans="1:12" ht="15.75" x14ac:dyDescent="0.25">
      <c r="A3" s="57" t="s">
        <v>9</v>
      </c>
      <c r="B3" s="56" t="s">
        <v>0</v>
      </c>
      <c r="C3" s="56" t="s">
        <v>1</v>
      </c>
      <c r="D3" s="56" t="s">
        <v>2</v>
      </c>
      <c r="E3" s="56" t="s">
        <v>3</v>
      </c>
      <c r="F3" s="56" t="s">
        <v>4</v>
      </c>
      <c r="G3" s="56" t="s">
        <v>5</v>
      </c>
      <c r="H3" s="56" t="s">
        <v>57</v>
      </c>
      <c r="I3" s="56"/>
      <c r="J3" s="56"/>
      <c r="K3" s="56" t="s">
        <v>55</v>
      </c>
      <c r="L3" s="56" t="s">
        <v>56</v>
      </c>
    </row>
    <row r="4" spans="1:12" ht="15.75" customHeight="1" x14ac:dyDescent="0.25">
      <c r="A4" s="57"/>
      <c r="B4" s="56"/>
      <c r="C4" s="56"/>
      <c r="D4" s="56"/>
      <c r="E4" s="56"/>
      <c r="F4" s="56"/>
      <c r="G4" s="56"/>
      <c r="H4" s="11" t="s">
        <v>58</v>
      </c>
      <c r="I4" s="11" t="s">
        <v>60</v>
      </c>
      <c r="J4" s="11" t="s">
        <v>59</v>
      </c>
      <c r="K4" s="56"/>
      <c r="L4" s="56"/>
    </row>
    <row r="5" spans="1:12" ht="15.75" x14ac:dyDescent="0.25">
      <c r="A5" s="7" t="str">
        <f>'1'!A5</f>
        <v xml:space="preserve">Bar caddy condimentero 6 en 1 </v>
      </c>
      <c r="B5" s="10">
        <f>'37'!G5+'37'!L5</f>
        <v>0</v>
      </c>
      <c r="C5" s="9"/>
      <c r="D5" s="10">
        <f>B5+C5</f>
        <v>0</v>
      </c>
      <c r="E5" s="9"/>
      <c r="F5" s="6"/>
      <c r="G5" s="10">
        <f>D5-E5</f>
        <v>0</v>
      </c>
      <c r="H5" s="9"/>
      <c r="I5" s="9"/>
      <c r="J5" s="9"/>
      <c r="K5" s="10">
        <f>SUM(H5:J5)</f>
        <v>0</v>
      </c>
      <c r="L5" s="10">
        <f t="shared" ref="L5:L51" si="0">K5-G5</f>
        <v>0</v>
      </c>
    </row>
    <row r="6" spans="1:12" ht="15.75" x14ac:dyDescent="0.25">
      <c r="A6" s="7" t="str">
        <f>'1'!A6</f>
        <v>Botella/jugos con vertedor 1 lts</v>
      </c>
      <c r="B6" s="10">
        <f>'37'!G6+'37'!L6</f>
        <v>0</v>
      </c>
      <c r="C6" s="9"/>
      <c r="D6" s="10">
        <f t="shared" ref="D6:D51" si="1">B6+C6</f>
        <v>0</v>
      </c>
      <c r="E6" s="9"/>
      <c r="F6" s="6"/>
      <c r="G6" s="10">
        <f t="shared" ref="G6:G51" si="2">D6-E6</f>
        <v>0</v>
      </c>
      <c r="H6" s="9"/>
      <c r="I6" s="9"/>
      <c r="J6" s="9"/>
      <c r="K6" s="10">
        <f t="shared" ref="K6:K51" si="3">SUM(H6:J6)</f>
        <v>0</v>
      </c>
      <c r="L6" s="10">
        <f t="shared" si="0"/>
        <v>0</v>
      </c>
    </row>
    <row r="7" spans="1:12" ht="15.75" x14ac:dyDescent="0.25">
      <c r="A7" s="7" t="str">
        <f>'1'!A7</f>
        <v>Cepillo lavavasos triple</v>
      </c>
      <c r="B7" s="10">
        <f>'37'!G7+'37'!L7</f>
        <v>0</v>
      </c>
      <c r="C7" s="9"/>
      <c r="D7" s="10">
        <f t="shared" si="1"/>
        <v>0</v>
      </c>
      <c r="E7" s="9"/>
      <c r="F7" s="6"/>
      <c r="G7" s="10">
        <f t="shared" si="2"/>
        <v>0</v>
      </c>
      <c r="H7" s="9"/>
      <c r="I7" s="9"/>
      <c r="J7" s="9"/>
      <c r="K7" s="10">
        <f t="shared" si="3"/>
        <v>0</v>
      </c>
      <c r="L7" s="10">
        <f t="shared" si="0"/>
        <v>0</v>
      </c>
    </row>
    <row r="8" spans="1:12" ht="15.75" x14ac:dyDescent="0.25">
      <c r="A8" s="7" t="str">
        <f>'1'!A8</f>
        <v>Cocktelera grande 3 pzas 30 oz a. Inox</v>
      </c>
      <c r="B8" s="10">
        <f>'37'!G8+'37'!L8</f>
        <v>0</v>
      </c>
      <c r="C8" s="9"/>
      <c r="D8" s="10">
        <f t="shared" si="1"/>
        <v>0</v>
      </c>
      <c r="E8" s="9"/>
      <c r="F8" s="6"/>
      <c r="G8" s="10">
        <f t="shared" si="2"/>
        <v>0</v>
      </c>
      <c r="H8" s="9"/>
      <c r="I8" s="9"/>
      <c r="J8" s="9"/>
      <c r="K8" s="10">
        <f t="shared" si="3"/>
        <v>0</v>
      </c>
      <c r="L8" s="10">
        <f t="shared" si="0"/>
        <v>0</v>
      </c>
    </row>
    <row r="9" spans="1:12" ht="15.75" x14ac:dyDescent="0.25">
      <c r="A9" s="7" t="str">
        <f>'1'!A9</f>
        <v xml:space="preserve">Copa 2020 vino generoso mty 74 ml </v>
      </c>
      <c r="B9" s="10">
        <f>'37'!G9+'37'!L9</f>
        <v>0</v>
      </c>
      <c r="C9" s="9"/>
      <c r="D9" s="10">
        <f t="shared" si="1"/>
        <v>0</v>
      </c>
      <c r="E9" s="9"/>
      <c r="F9" s="6"/>
      <c r="G9" s="10">
        <f t="shared" si="2"/>
        <v>0</v>
      </c>
      <c r="H9" s="9"/>
      <c r="I9" s="9"/>
      <c r="J9" s="9"/>
      <c r="K9" s="10">
        <f t="shared" si="3"/>
        <v>0</v>
      </c>
      <c r="L9" s="10">
        <f t="shared" si="0"/>
        <v>0</v>
      </c>
    </row>
    <row r="10" spans="1:12" ht="15.75" x14ac:dyDescent="0.25">
      <c r="A10" s="7" t="str">
        <f>'1'!A10</f>
        <v>Copa 2025 agua mty 285 ml 9.5 oz</v>
      </c>
      <c r="B10" s="10">
        <f>'37'!G10+'37'!L10</f>
        <v>0</v>
      </c>
      <c r="C10" s="9"/>
      <c r="D10" s="10">
        <f t="shared" si="1"/>
        <v>0</v>
      </c>
      <c r="E10" s="9"/>
      <c r="F10" s="6"/>
      <c r="G10" s="10">
        <f t="shared" si="2"/>
        <v>0</v>
      </c>
      <c r="H10" s="9"/>
      <c r="I10" s="9"/>
      <c r="J10" s="9"/>
      <c r="K10" s="10">
        <f t="shared" si="3"/>
        <v>0</v>
      </c>
      <c r="L10" s="10">
        <f t="shared" si="0"/>
        <v>0</v>
      </c>
    </row>
    <row r="11" spans="1:12" ht="15.75" x14ac:dyDescent="0.25">
      <c r="A11" s="7" t="str">
        <f>'1'!A11</f>
        <v>Copa 22760 cocktail martini 5 oz excalibur</v>
      </c>
      <c r="B11" s="10">
        <f>'37'!G11+'37'!L11</f>
        <v>0</v>
      </c>
      <c r="C11" s="9"/>
      <c r="D11" s="10">
        <f t="shared" si="1"/>
        <v>0</v>
      </c>
      <c r="E11" s="9"/>
      <c r="F11" s="6"/>
      <c r="G11" s="10">
        <f t="shared" si="2"/>
        <v>0</v>
      </c>
      <c r="H11" s="9"/>
      <c r="I11" s="9"/>
      <c r="J11" s="9"/>
      <c r="K11" s="10">
        <f t="shared" si="3"/>
        <v>0</v>
      </c>
      <c r="L11" s="10">
        <f t="shared" si="0"/>
        <v>0</v>
      </c>
    </row>
    <row r="12" spans="1:12" ht="15.75" x14ac:dyDescent="0.25">
      <c r="A12" s="7" t="str">
        <f>'1'!A12</f>
        <v xml:space="preserve">Copa 23876 brandy 50 cl 17 oz. Vaporera </v>
      </c>
      <c r="B12" s="10">
        <f>'37'!G12+'37'!L12</f>
        <v>0</v>
      </c>
      <c r="C12" s="9"/>
      <c r="D12" s="10">
        <f t="shared" si="1"/>
        <v>0</v>
      </c>
      <c r="E12" s="9"/>
      <c r="F12" s="6"/>
      <c r="G12" s="10">
        <f t="shared" si="2"/>
        <v>0</v>
      </c>
      <c r="H12" s="9"/>
      <c r="I12" s="9"/>
      <c r="J12" s="9"/>
      <c r="K12" s="10">
        <f t="shared" si="3"/>
        <v>0</v>
      </c>
      <c r="L12" s="10">
        <f t="shared" si="0"/>
        <v>0</v>
      </c>
    </row>
    <row r="13" spans="1:12" ht="15.75" x14ac:dyDescent="0.25">
      <c r="A13" s="7" t="str">
        <f>'1'!A13</f>
        <v>Copa 2438 brandy mty 130 ml 4.5 oz</v>
      </c>
      <c r="B13" s="10">
        <f>'37'!G13+'37'!L13</f>
        <v>0</v>
      </c>
      <c r="C13" s="9"/>
      <c r="D13" s="10">
        <f t="shared" si="1"/>
        <v>0</v>
      </c>
      <c r="E13" s="9"/>
      <c r="F13" s="6"/>
      <c r="G13" s="10">
        <f t="shared" si="2"/>
        <v>0</v>
      </c>
      <c r="H13" s="9"/>
      <c r="I13" s="9"/>
      <c r="J13" s="9"/>
      <c r="K13" s="10">
        <f t="shared" si="3"/>
        <v>0</v>
      </c>
      <c r="L13" s="10">
        <f t="shared" si="0"/>
        <v>0</v>
      </c>
    </row>
    <row r="14" spans="1:12" ht="15.75" x14ac:dyDescent="0.25">
      <c r="A14" s="7" t="str">
        <f>'1'!A14</f>
        <v>Copa cerveza dortmund 13 oz.</v>
      </c>
      <c r="B14" s="10">
        <f>'37'!G14+'37'!L14</f>
        <v>0</v>
      </c>
      <c r="C14" s="9"/>
      <c r="D14" s="10">
        <f t="shared" si="1"/>
        <v>0</v>
      </c>
      <c r="E14" s="9"/>
      <c r="F14" s="6"/>
      <c r="G14" s="10">
        <f t="shared" si="2"/>
        <v>0</v>
      </c>
      <c r="H14" s="9"/>
      <c r="I14" s="9"/>
      <c r="J14" s="9"/>
      <c r="K14" s="10">
        <f t="shared" si="3"/>
        <v>0</v>
      </c>
      <c r="L14" s="10">
        <f t="shared" si="0"/>
        <v>0</v>
      </c>
    </row>
    <row r="15" spans="1:12" ht="15.75" x14ac:dyDescent="0.25">
      <c r="A15" s="7" t="str">
        <f>'1'!A15</f>
        <v>Copa cogñac degustacion 5 oz</v>
      </c>
      <c r="B15" s="10">
        <f>'37'!G15+'37'!L15</f>
        <v>0</v>
      </c>
      <c r="C15" s="9"/>
      <c r="D15" s="10">
        <f t="shared" si="1"/>
        <v>0</v>
      </c>
      <c r="E15" s="9"/>
      <c r="F15" s="6"/>
      <c r="G15" s="10">
        <f t="shared" si="2"/>
        <v>0</v>
      </c>
      <c r="H15" s="9"/>
      <c r="I15" s="9"/>
      <c r="J15" s="9"/>
      <c r="K15" s="10">
        <f t="shared" si="3"/>
        <v>0</v>
      </c>
      <c r="L15" s="10">
        <f t="shared" si="0"/>
        <v>0</v>
      </c>
    </row>
    <row r="16" spans="1:12" ht="15.75" x14ac:dyDescent="0.25">
      <c r="A16" s="7" t="str">
        <f>'1'!A16</f>
        <v>Copa margarita 12 oz.  Excalibur</v>
      </c>
      <c r="B16" s="10">
        <f>'37'!G16+'37'!L16</f>
        <v>0</v>
      </c>
      <c r="C16" s="9"/>
      <c r="D16" s="10">
        <f t="shared" si="1"/>
        <v>0</v>
      </c>
      <c r="E16" s="9"/>
      <c r="F16" s="6"/>
      <c r="G16" s="10">
        <f t="shared" si="2"/>
        <v>0</v>
      </c>
      <c r="H16" s="9"/>
      <c r="I16" s="9"/>
      <c r="J16" s="9"/>
      <c r="K16" s="10">
        <f t="shared" si="3"/>
        <v>0</v>
      </c>
      <c r="L16" s="10">
        <f t="shared" si="0"/>
        <v>0</v>
      </c>
    </row>
    <row r="17" spans="1:12" ht="15.75" x14ac:dyDescent="0.25">
      <c r="A17" s="7" t="str">
        <f>'1'!A17</f>
        <v>Copa vino blanco savoie  5 oz.</v>
      </c>
      <c r="B17" s="10">
        <f>'37'!G17+'37'!L17</f>
        <v>0</v>
      </c>
      <c r="C17" s="9"/>
      <c r="D17" s="10">
        <f t="shared" si="1"/>
        <v>0</v>
      </c>
      <c r="E17" s="9"/>
      <c r="F17" s="6"/>
      <c r="G17" s="10">
        <f t="shared" si="2"/>
        <v>0</v>
      </c>
      <c r="H17" s="9"/>
      <c r="I17" s="9"/>
      <c r="J17" s="9"/>
      <c r="K17" s="10">
        <f t="shared" si="3"/>
        <v>0</v>
      </c>
      <c r="L17" s="10">
        <f t="shared" si="0"/>
        <v>0</v>
      </c>
    </row>
    <row r="18" spans="1:12" ht="15.75" x14ac:dyDescent="0.25">
      <c r="A18" s="7" t="str">
        <f>'1'!A18</f>
        <v>Copa vino tinto savoie 8 oz.</v>
      </c>
      <c r="B18" s="10">
        <f>'37'!G18+'37'!L18</f>
        <v>0</v>
      </c>
      <c r="C18" s="9"/>
      <c r="D18" s="10">
        <f t="shared" si="1"/>
        <v>0</v>
      </c>
      <c r="E18" s="9"/>
      <c r="F18" s="6"/>
      <c r="G18" s="10">
        <f t="shared" si="2"/>
        <v>0</v>
      </c>
      <c r="H18" s="9"/>
      <c r="I18" s="9"/>
      <c r="J18" s="9"/>
      <c r="K18" s="10">
        <f t="shared" si="3"/>
        <v>0</v>
      </c>
      <c r="L18" s="10">
        <f t="shared" si="0"/>
        <v>0</v>
      </c>
    </row>
    <row r="19" spans="1:12" ht="15.75" x14ac:dyDescent="0.25">
      <c r="A19" s="7" t="str">
        <f>'1'!A19</f>
        <v>Cuchara para cantina a inox</v>
      </c>
      <c r="B19" s="10">
        <f>'37'!G19+'37'!L19</f>
        <v>0</v>
      </c>
      <c r="C19" s="9"/>
      <c r="D19" s="10">
        <f t="shared" si="1"/>
        <v>0</v>
      </c>
      <c r="E19" s="9"/>
      <c r="F19" s="6"/>
      <c r="G19" s="10">
        <f t="shared" si="2"/>
        <v>0</v>
      </c>
      <c r="H19" s="9"/>
      <c r="I19" s="9"/>
      <c r="J19" s="9"/>
      <c r="K19" s="10">
        <f t="shared" si="3"/>
        <v>0</v>
      </c>
      <c r="L19" s="10">
        <f t="shared" si="0"/>
        <v>0</v>
      </c>
    </row>
    <row r="20" spans="1:12" ht="15.75" x14ac:dyDescent="0.25">
      <c r="A20" s="7" t="str">
        <f>'1'!A20</f>
        <v>Cucharon para hielo 24.1 cms a inox</v>
      </c>
      <c r="B20" s="10">
        <f>'37'!G20+'37'!L20</f>
        <v>0</v>
      </c>
      <c r="C20" s="9"/>
      <c r="D20" s="10">
        <f t="shared" si="1"/>
        <v>0</v>
      </c>
      <c r="E20" s="9"/>
      <c r="F20" s="6"/>
      <c r="G20" s="10">
        <f t="shared" si="2"/>
        <v>0</v>
      </c>
      <c r="H20" s="9"/>
      <c r="I20" s="9"/>
      <c r="J20" s="9"/>
      <c r="K20" s="10">
        <f t="shared" si="3"/>
        <v>0</v>
      </c>
      <c r="L20" s="10">
        <f t="shared" si="0"/>
        <v>0</v>
      </c>
    </row>
    <row r="21" spans="1:12" ht="15.75" x14ac:dyDescent="0.25">
      <c r="A21" s="7" t="str">
        <f>'1'!A21</f>
        <v xml:space="preserve">Cuchillo chef 8" </v>
      </c>
      <c r="B21" s="10">
        <f>'37'!G21+'37'!L21</f>
        <v>0</v>
      </c>
      <c r="C21" s="9"/>
      <c r="D21" s="10">
        <f t="shared" si="1"/>
        <v>0</v>
      </c>
      <c r="E21" s="9"/>
      <c r="F21" s="6"/>
      <c r="G21" s="10">
        <f t="shared" si="2"/>
        <v>0</v>
      </c>
      <c r="H21" s="9"/>
      <c r="I21" s="9"/>
      <c r="J21" s="9"/>
      <c r="K21" s="10">
        <f t="shared" si="3"/>
        <v>0</v>
      </c>
      <c r="L21" s="10">
        <f t="shared" si="0"/>
        <v>0</v>
      </c>
    </row>
    <row r="22" spans="1:12" ht="15.75" x14ac:dyDescent="0.25">
      <c r="A22" s="7" t="str">
        <f>'1'!A22</f>
        <v>Cuchillo mondador 4"</v>
      </c>
      <c r="B22" s="10">
        <f>'37'!G22+'37'!L22</f>
        <v>0</v>
      </c>
      <c r="C22" s="9"/>
      <c r="D22" s="10">
        <f t="shared" si="1"/>
        <v>0</v>
      </c>
      <c r="E22" s="9"/>
      <c r="F22" s="6"/>
      <c r="G22" s="10">
        <f t="shared" si="2"/>
        <v>0</v>
      </c>
      <c r="H22" s="9"/>
      <c r="I22" s="9"/>
      <c r="J22" s="9"/>
      <c r="K22" s="10">
        <f t="shared" si="3"/>
        <v>0</v>
      </c>
      <c r="L22" s="10">
        <f t="shared" si="0"/>
        <v>0</v>
      </c>
    </row>
    <row r="23" spans="1:12" ht="15.75" x14ac:dyDescent="0.25">
      <c r="A23" s="7" t="str">
        <f>'1'!A23</f>
        <v>Charola antiderrapante 44x59 cms.</v>
      </c>
      <c r="B23" s="10">
        <f>'37'!G23+'37'!L23</f>
        <v>0</v>
      </c>
      <c r="C23" s="9"/>
      <c r="D23" s="10">
        <f t="shared" si="1"/>
        <v>0</v>
      </c>
      <c r="E23" s="9"/>
      <c r="F23" s="6"/>
      <c r="G23" s="10">
        <f t="shared" si="2"/>
        <v>0</v>
      </c>
      <c r="H23" s="9"/>
      <c r="I23" s="9"/>
      <c r="J23" s="9"/>
      <c r="K23" s="10">
        <f t="shared" si="3"/>
        <v>0</v>
      </c>
      <c r="L23" s="10">
        <f t="shared" si="0"/>
        <v>0</v>
      </c>
    </row>
    <row r="24" spans="1:12" ht="15.75" x14ac:dyDescent="0.25">
      <c r="A24" s="7" t="str">
        <f>'1'!A24</f>
        <v>Charola redonda antiderrapante 40 cms</v>
      </c>
      <c r="B24" s="10">
        <f>'37'!G24+'37'!L24</f>
        <v>0</v>
      </c>
      <c r="C24" s="9"/>
      <c r="D24" s="10">
        <f t="shared" si="1"/>
        <v>0</v>
      </c>
      <c r="E24" s="9"/>
      <c r="F24" s="6"/>
      <c r="G24" s="10">
        <f t="shared" si="2"/>
        <v>0</v>
      </c>
      <c r="H24" s="9"/>
      <c r="I24" s="9"/>
      <c r="J24" s="9"/>
      <c r="K24" s="10">
        <f t="shared" si="3"/>
        <v>0</v>
      </c>
      <c r="L24" s="10">
        <f t="shared" si="0"/>
        <v>0</v>
      </c>
    </row>
    <row r="25" spans="1:12" ht="15.75" x14ac:dyDescent="0.25">
      <c r="A25" s="7" t="str">
        <f>'1'!A25</f>
        <v>Dispensador plastico transparente de 12 oz..</v>
      </c>
      <c r="B25" s="10">
        <f>'37'!G25+'37'!L25</f>
        <v>0</v>
      </c>
      <c r="C25" s="9"/>
      <c r="D25" s="10">
        <f t="shared" si="1"/>
        <v>0</v>
      </c>
      <c r="E25" s="9"/>
      <c r="F25" s="6"/>
      <c r="G25" s="10">
        <f t="shared" si="2"/>
        <v>0</v>
      </c>
      <c r="H25" s="9"/>
      <c r="I25" s="9"/>
      <c r="J25" s="9"/>
      <c r="K25" s="10">
        <f t="shared" si="3"/>
        <v>0</v>
      </c>
      <c r="L25" s="10">
        <f t="shared" si="0"/>
        <v>0</v>
      </c>
    </row>
    <row r="26" spans="1:12" ht="15.75" x14ac:dyDescent="0.25">
      <c r="A26" s="7" t="str">
        <f>'1'!A26</f>
        <v>Drenador de plastico para bar</v>
      </c>
      <c r="B26" s="10">
        <f>'37'!G26+'37'!L26</f>
        <v>0</v>
      </c>
      <c r="C26" s="9"/>
      <c r="D26" s="10">
        <f t="shared" si="1"/>
        <v>0</v>
      </c>
      <c r="E26" s="9"/>
      <c r="F26" s="6"/>
      <c r="G26" s="10">
        <f t="shared" si="2"/>
        <v>0</v>
      </c>
      <c r="H26" s="9"/>
      <c r="I26" s="9"/>
      <c r="J26" s="9"/>
      <c r="K26" s="10">
        <f t="shared" si="3"/>
        <v>0</v>
      </c>
      <c r="L26" s="10">
        <f t="shared" si="0"/>
        <v>0</v>
      </c>
    </row>
    <row r="27" spans="1:12" ht="15.75" x14ac:dyDescent="0.25">
      <c r="A27" s="7" t="str">
        <f>'1'!A27</f>
        <v>Escarchador para margaritas</v>
      </c>
      <c r="B27" s="10">
        <f>'37'!G27+'37'!L27</f>
        <v>0</v>
      </c>
      <c r="C27" s="9"/>
      <c r="D27" s="10">
        <f t="shared" si="1"/>
        <v>0</v>
      </c>
      <c r="E27" s="9"/>
      <c r="F27" s="6"/>
      <c r="G27" s="10">
        <f t="shared" si="2"/>
        <v>0</v>
      </c>
      <c r="H27" s="9"/>
      <c r="I27" s="9"/>
      <c r="J27" s="9"/>
      <c r="K27" s="10">
        <f t="shared" si="3"/>
        <v>0</v>
      </c>
      <c r="L27" s="10">
        <f t="shared" si="0"/>
        <v>0</v>
      </c>
    </row>
    <row r="28" spans="1:12" ht="15.75" x14ac:dyDescent="0.25">
      <c r="A28" s="7" t="str">
        <f>'1'!A28</f>
        <v>Esponja para escarchador</v>
      </c>
      <c r="B28" s="10">
        <f>'37'!G28+'37'!L28</f>
        <v>0</v>
      </c>
      <c r="C28" s="9"/>
      <c r="D28" s="10">
        <f t="shared" si="1"/>
        <v>0</v>
      </c>
      <c r="E28" s="9"/>
      <c r="F28" s="6"/>
      <c r="G28" s="10">
        <f t="shared" si="2"/>
        <v>0</v>
      </c>
      <c r="H28" s="9"/>
      <c r="I28" s="9"/>
      <c r="J28" s="9"/>
      <c r="K28" s="10">
        <f t="shared" si="3"/>
        <v>0</v>
      </c>
      <c r="L28" s="10">
        <f t="shared" si="0"/>
        <v>0</v>
      </c>
    </row>
    <row r="29" spans="1:12" ht="15.75" x14ac:dyDescent="0.25">
      <c r="A29" s="7" t="str">
        <f>'1'!A29</f>
        <v>Exprimidor naranjas mediano</v>
      </c>
      <c r="B29" s="10">
        <f>'37'!G29+'37'!L29</f>
        <v>0</v>
      </c>
      <c r="C29" s="9"/>
      <c r="D29" s="10">
        <f t="shared" si="1"/>
        <v>0</v>
      </c>
      <c r="E29" s="9"/>
      <c r="F29" s="6"/>
      <c r="G29" s="10">
        <f t="shared" si="2"/>
        <v>0</v>
      </c>
      <c r="H29" s="9"/>
      <c r="I29" s="9"/>
      <c r="J29" s="9"/>
      <c r="K29" s="10">
        <f t="shared" si="3"/>
        <v>0</v>
      </c>
      <c r="L29" s="10">
        <f t="shared" si="0"/>
        <v>0</v>
      </c>
    </row>
    <row r="30" spans="1:12" ht="15.75" x14ac:dyDescent="0.25">
      <c r="A30" s="7" t="str">
        <f>'1'!A30</f>
        <v>Jarra 3807 vallarta 2.25 lts 76 oz</v>
      </c>
      <c r="B30" s="10">
        <f>'37'!G30+'37'!L30</f>
        <v>0</v>
      </c>
      <c r="C30" s="9"/>
      <c r="D30" s="10">
        <f t="shared" si="1"/>
        <v>0</v>
      </c>
      <c r="E30" s="9"/>
      <c r="F30" s="6"/>
      <c r="G30" s="10">
        <f t="shared" si="2"/>
        <v>0</v>
      </c>
      <c r="H30" s="9"/>
      <c r="I30" s="9"/>
      <c r="J30" s="9"/>
      <c r="K30" s="10">
        <f t="shared" si="3"/>
        <v>0</v>
      </c>
      <c r="L30" s="10">
        <f t="shared" si="0"/>
        <v>0</v>
      </c>
    </row>
    <row r="31" spans="1:12" ht="15.75" x14ac:dyDescent="0.25">
      <c r="A31" s="7" t="str">
        <f>'1'!A31</f>
        <v>Jarra 3808 orinoco 1.15 lts 39 oz</v>
      </c>
      <c r="B31" s="10">
        <f>'37'!G31+'37'!L31</f>
        <v>0</v>
      </c>
      <c r="C31" s="9"/>
      <c r="D31" s="10">
        <f t="shared" si="1"/>
        <v>0</v>
      </c>
      <c r="E31" s="9"/>
      <c r="F31" s="6"/>
      <c r="G31" s="10">
        <f t="shared" si="2"/>
        <v>0</v>
      </c>
      <c r="H31" s="9"/>
      <c r="I31" s="9"/>
      <c r="J31" s="9"/>
      <c r="K31" s="10">
        <f t="shared" si="3"/>
        <v>0</v>
      </c>
      <c r="L31" s="10">
        <f t="shared" si="0"/>
        <v>0</v>
      </c>
    </row>
    <row r="32" spans="1:12" ht="15.75" x14ac:dyDescent="0.25">
      <c r="A32" s="7" t="str">
        <f>'1'!A32</f>
        <v>Jigger 1x2 Oz  A. Inox</v>
      </c>
      <c r="B32" s="10">
        <f>'37'!G32+'37'!L32</f>
        <v>0</v>
      </c>
      <c r="C32" s="9"/>
      <c r="D32" s="10">
        <f t="shared" si="1"/>
        <v>0</v>
      </c>
      <c r="E32" s="9"/>
      <c r="F32" s="6"/>
      <c r="G32" s="10">
        <f t="shared" si="2"/>
        <v>0</v>
      </c>
      <c r="H32" s="9"/>
      <c r="I32" s="9"/>
      <c r="J32" s="9"/>
      <c r="K32" s="10">
        <f t="shared" si="3"/>
        <v>0</v>
      </c>
      <c r="L32" s="10">
        <f t="shared" si="0"/>
        <v>0</v>
      </c>
    </row>
    <row r="33" spans="1:12" ht="15.75" x14ac:dyDescent="0.25">
      <c r="A33" s="7" t="str">
        <f>'1'!A33</f>
        <v>Organizador servilletas y popotes</v>
      </c>
      <c r="B33" s="10">
        <f>'37'!G33+'37'!L33</f>
        <v>0</v>
      </c>
      <c r="C33" s="9"/>
      <c r="D33" s="10">
        <f t="shared" si="1"/>
        <v>0</v>
      </c>
      <c r="E33" s="9"/>
      <c r="F33" s="6"/>
      <c r="G33" s="10">
        <f t="shared" si="2"/>
        <v>0</v>
      </c>
      <c r="H33" s="9"/>
      <c r="I33" s="9"/>
      <c r="J33" s="9"/>
      <c r="K33" s="10">
        <f t="shared" si="3"/>
        <v>0</v>
      </c>
      <c r="L33" s="10">
        <f t="shared" si="0"/>
        <v>0</v>
      </c>
    </row>
    <row r="34" spans="1:12" ht="15.75" x14ac:dyDescent="0.25">
      <c r="A34" s="7" t="str">
        <f>'1'!A34</f>
        <v>Picahielo 6 puntas</v>
      </c>
      <c r="B34" s="10">
        <f>'37'!G34+'37'!L34</f>
        <v>0</v>
      </c>
      <c r="C34" s="9"/>
      <c r="D34" s="10">
        <f t="shared" si="1"/>
        <v>0</v>
      </c>
      <c r="E34" s="9"/>
      <c r="F34" s="6"/>
      <c r="G34" s="10">
        <f t="shared" si="2"/>
        <v>0</v>
      </c>
      <c r="H34" s="9"/>
      <c r="I34" s="9"/>
      <c r="J34" s="9"/>
      <c r="K34" s="10">
        <f t="shared" si="3"/>
        <v>0</v>
      </c>
      <c r="L34" s="10">
        <f t="shared" si="0"/>
        <v>0</v>
      </c>
    </row>
    <row r="35" spans="1:12" ht="15.75" x14ac:dyDescent="0.25">
      <c r="A35" s="7" t="str">
        <f>'1'!A35</f>
        <v>Rollo malla/bar table</v>
      </c>
      <c r="B35" s="10">
        <f>'37'!G35+'37'!L35</f>
        <v>0</v>
      </c>
      <c r="C35" s="9"/>
      <c r="D35" s="10">
        <f t="shared" si="1"/>
        <v>0</v>
      </c>
      <c r="E35" s="9"/>
      <c r="F35" s="6"/>
      <c r="G35" s="10">
        <f t="shared" si="2"/>
        <v>0</v>
      </c>
      <c r="H35" s="9"/>
      <c r="I35" s="9"/>
      <c r="J35" s="9"/>
      <c r="K35" s="10">
        <f t="shared" si="3"/>
        <v>0</v>
      </c>
      <c r="L35" s="10">
        <f t="shared" si="0"/>
        <v>0</v>
      </c>
    </row>
    <row r="36" spans="1:12" ht="15.75" x14ac:dyDescent="0.25">
      <c r="A36" s="7" t="str">
        <f>'1'!A36</f>
        <v>Sacacorchos 2 manos</v>
      </c>
      <c r="B36" s="10">
        <f>'37'!G36+'37'!L36</f>
        <v>0</v>
      </c>
      <c r="C36" s="9"/>
      <c r="D36" s="10">
        <f t="shared" si="1"/>
        <v>0</v>
      </c>
      <c r="E36" s="9"/>
      <c r="F36" s="6"/>
      <c r="G36" s="10">
        <f t="shared" si="2"/>
        <v>0</v>
      </c>
      <c r="H36" s="9"/>
      <c r="I36" s="9"/>
      <c r="J36" s="9"/>
      <c r="K36" s="10">
        <f t="shared" si="3"/>
        <v>0</v>
      </c>
      <c r="L36" s="10">
        <f t="shared" si="0"/>
        <v>0</v>
      </c>
    </row>
    <row r="37" spans="1:12" ht="15.75" x14ac:dyDescent="0.25">
      <c r="A37" s="7" t="str">
        <f>'1'!A37</f>
        <v>Tabla picar de plástico 1x30x50 Blanco</v>
      </c>
      <c r="B37" s="10">
        <f>'37'!G37+'37'!L37</f>
        <v>0</v>
      </c>
      <c r="C37" s="9"/>
      <c r="D37" s="10">
        <f t="shared" si="1"/>
        <v>0</v>
      </c>
      <c r="E37" s="9"/>
      <c r="F37" s="6"/>
      <c r="G37" s="10">
        <f t="shared" si="2"/>
        <v>0</v>
      </c>
      <c r="H37" s="9"/>
      <c r="I37" s="9"/>
      <c r="J37" s="9"/>
      <c r="K37" s="10">
        <f t="shared" si="3"/>
        <v>0</v>
      </c>
      <c r="L37" s="10">
        <f t="shared" si="0"/>
        <v>0</v>
      </c>
    </row>
    <row r="38" spans="1:12" ht="15.75" x14ac:dyDescent="0.25">
      <c r="A38" s="7" t="str">
        <f>'1'!A38</f>
        <v>Tarro 5689 cervecero morgan 450 ml 15 oz.</v>
      </c>
      <c r="B38" s="10">
        <f>'37'!G38+'37'!L38</f>
        <v>0</v>
      </c>
      <c r="C38" s="9"/>
      <c r="D38" s="10">
        <f t="shared" si="1"/>
        <v>0</v>
      </c>
      <c r="E38" s="9"/>
      <c r="F38" s="6"/>
      <c r="G38" s="10">
        <f t="shared" si="2"/>
        <v>0</v>
      </c>
      <c r="H38" s="9"/>
      <c r="I38" s="9"/>
      <c r="J38" s="9"/>
      <c r="K38" s="10">
        <f t="shared" si="3"/>
        <v>0</v>
      </c>
      <c r="L38" s="10">
        <f t="shared" si="0"/>
        <v>0</v>
      </c>
    </row>
    <row r="39" spans="1:12" ht="15.75" x14ac:dyDescent="0.25">
      <c r="A39" s="7" t="str">
        <f>'1'!A39</f>
        <v>Tijera portacharola cromada</v>
      </c>
      <c r="B39" s="10">
        <f>'37'!G39+'37'!L39</f>
        <v>0</v>
      </c>
      <c r="C39" s="9"/>
      <c r="D39" s="10">
        <f t="shared" si="1"/>
        <v>0</v>
      </c>
      <c r="E39" s="9"/>
      <c r="F39" s="6"/>
      <c r="G39" s="10">
        <f t="shared" si="2"/>
        <v>0</v>
      </c>
      <c r="H39" s="9"/>
      <c r="I39" s="9"/>
      <c r="J39" s="9"/>
      <c r="K39" s="10">
        <f t="shared" si="3"/>
        <v>0</v>
      </c>
      <c r="L39" s="10">
        <f t="shared" si="0"/>
        <v>0</v>
      </c>
    </row>
    <row r="40" spans="1:12" ht="15.75" x14ac:dyDescent="0.25">
      <c r="A40" s="7" t="str">
        <f>'1'!A40</f>
        <v>Vaso 0972 tequilero 44 ml 1.5 oz</v>
      </c>
      <c r="B40" s="10">
        <f>'37'!G40+'37'!L40</f>
        <v>0</v>
      </c>
      <c r="C40" s="9"/>
      <c r="D40" s="10">
        <f t="shared" si="1"/>
        <v>0</v>
      </c>
      <c r="E40" s="9"/>
      <c r="F40" s="6"/>
      <c r="G40" s="10">
        <f t="shared" si="2"/>
        <v>0</v>
      </c>
      <c r="H40" s="9"/>
      <c r="I40" s="9"/>
      <c r="J40" s="9"/>
      <c r="K40" s="10">
        <f t="shared" si="3"/>
        <v>0</v>
      </c>
      <c r="L40" s="10">
        <f t="shared" si="0"/>
        <v>0</v>
      </c>
    </row>
    <row r="41" spans="1:12" ht="15.75" x14ac:dyDescent="0.25">
      <c r="A41" s="7" t="str">
        <f>'1'!A41</f>
        <v>Vaso 40367 cheiser 5.25 oz. Islande (97 9577a) 5.75</v>
      </c>
      <c r="B41" s="10">
        <f>'37'!G41+'37'!L41</f>
        <v>0</v>
      </c>
      <c r="C41" s="9"/>
      <c r="D41" s="10">
        <f t="shared" si="1"/>
        <v>0</v>
      </c>
      <c r="E41" s="9"/>
      <c r="F41" s="6"/>
      <c r="G41" s="10">
        <f t="shared" si="2"/>
        <v>0</v>
      </c>
      <c r="H41" s="9"/>
      <c r="I41" s="9"/>
      <c r="J41" s="9"/>
      <c r="K41" s="10">
        <f t="shared" si="3"/>
        <v>0</v>
      </c>
      <c r="L41" s="10">
        <f t="shared" si="0"/>
        <v>0</v>
      </c>
    </row>
    <row r="42" spans="1:12" ht="15.75" x14ac:dyDescent="0.25">
      <c r="A42" s="7" t="str">
        <f>'1'!A42</f>
        <v>Vaso 50774 old fashion 6 oz. Princesa</v>
      </c>
      <c r="B42" s="10">
        <f>'37'!G42+'37'!L42</f>
        <v>0</v>
      </c>
      <c r="C42" s="9"/>
      <c r="D42" s="10">
        <f t="shared" si="1"/>
        <v>0</v>
      </c>
      <c r="E42" s="9"/>
      <c r="F42" s="6"/>
      <c r="G42" s="10">
        <f t="shared" si="2"/>
        <v>0</v>
      </c>
      <c r="H42" s="9"/>
      <c r="I42" s="9"/>
      <c r="J42" s="9"/>
      <c r="K42" s="10">
        <f t="shared" si="3"/>
        <v>0</v>
      </c>
      <c r="L42" s="10">
        <f t="shared" si="0"/>
        <v>0</v>
      </c>
    </row>
    <row r="43" spans="1:12" ht="15.75" x14ac:dyDescent="0.25">
      <c r="A43" s="7" t="str">
        <f>'1'!A43</f>
        <v>Vaso 6404 h.b.f.g 350 ml. 11.8 oz.</v>
      </c>
      <c r="B43" s="10">
        <f>'37'!G43+'37'!L43</f>
        <v>0</v>
      </c>
      <c r="C43" s="9"/>
      <c r="D43" s="10">
        <f t="shared" si="1"/>
        <v>0</v>
      </c>
      <c r="E43" s="9"/>
      <c r="F43" s="6"/>
      <c r="G43" s="10">
        <f t="shared" si="2"/>
        <v>0</v>
      </c>
      <c r="H43" s="9"/>
      <c r="I43" s="9"/>
      <c r="J43" s="9"/>
      <c r="K43" s="10">
        <f t="shared" si="3"/>
        <v>0</v>
      </c>
      <c r="L43" s="10">
        <f t="shared" si="0"/>
        <v>0</v>
      </c>
    </row>
    <row r="44" spans="1:12" ht="15.75" x14ac:dyDescent="0.25">
      <c r="A44" s="7" t="str">
        <f>'1'!A44</f>
        <v>Vaso 6621 high ball 350 ml 11.8 oz</v>
      </c>
      <c r="B44" s="10">
        <f>'37'!G44+'37'!L44</f>
        <v>0</v>
      </c>
      <c r="C44" s="9"/>
      <c r="D44" s="10">
        <f t="shared" si="1"/>
        <v>0</v>
      </c>
      <c r="E44" s="9"/>
      <c r="F44" s="6"/>
      <c r="G44" s="10">
        <f t="shared" si="2"/>
        <v>0</v>
      </c>
      <c r="H44" s="9"/>
      <c r="I44" s="9"/>
      <c r="J44" s="9"/>
      <c r="K44" s="10">
        <f t="shared" si="3"/>
        <v>0</v>
      </c>
      <c r="L44" s="10">
        <f t="shared" si="0"/>
        <v>0</v>
      </c>
    </row>
    <row r="45" spans="1:12" ht="15.75" x14ac:dyDescent="0.25">
      <c r="A45" s="7" t="str">
        <f>'1'!A45</f>
        <v>Vaso 6624 agua fg 300 ml 10.2 oz</v>
      </c>
      <c r="B45" s="10">
        <f>'37'!G45+'37'!L45</f>
        <v>0</v>
      </c>
      <c r="C45" s="9"/>
      <c r="D45" s="10">
        <f t="shared" si="1"/>
        <v>0</v>
      </c>
      <c r="E45" s="9"/>
      <c r="F45" s="6"/>
      <c r="G45" s="10">
        <f t="shared" si="2"/>
        <v>0</v>
      </c>
      <c r="H45" s="9"/>
      <c r="I45" s="9"/>
      <c r="J45" s="9"/>
      <c r="K45" s="10">
        <f t="shared" si="3"/>
        <v>0</v>
      </c>
      <c r="L45" s="10">
        <f t="shared" si="0"/>
        <v>0</v>
      </c>
    </row>
    <row r="46" spans="1:12" ht="15.75" x14ac:dyDescent="0.25">
      <c r="A46" s="7" t="str">
        <f>'1'!A46</f>
        <v>Vaso 6714 dof fashion 325 ml 11 oz</v>
      </c>
      <c r="B46" s="10">
        <f>'37'!G46+'37'!L46</f>
        <v>0</v>
      </c>
      <c r="C46" s="9"/>
      <c r="D46" s="10">
        <f t="shared" si="1"/>
        <v>0</v>
      </c>
      <c r="E46" s="9"/>
      <c r="F46" s="6"/>
      <c r="G46" s="10">
        <f t="shared" si="2"/>
        <v>0</v>
      </c>
      <c r="H46" s="9"/>
      <c r="I46" s="9"/>
      <c r="J46" s="9"/>
      <c r="K46" s="10">
        <f t="shared" si="3"/>
        <v>0</v>
      </c>
      <c r="L46" s="10">
        <f t="shared" si="0"/>
        <v>0</v>
      </c>
    </row>
    <row r="47" spans="1:12" ht="15.75" x14ac:dyDescent="0.25">
      <c r="A47" s="7">
        <f>'1'!A47</f>
        <v>0</v>
      </c>
      <c r="B47" s="10">
        <f>'37'!G47+'37'!L47</f>
        <v>0</v>
      </c>
      <c r="C47" s="9"/>
      <c r="D47" s="10">
        <f t="shared" si="1"/>
        <v>0</v>
      </c>
      <c r="E47" s="9"/>
      <c r="F47" s="6"/>
      <c r="G47" s="10">
        <f t="shared" si="2"/>
        <v>0</v>
      </c>
      <c r="H47" s="9"/>
      <c r="I47" s="9"/>
      <c r="J47" s="9"/>
      <c r="K47" s="10">
        <f t="shared" si="3"/>
        <v>0</v>
      </c>
      <c r="L47" s="10">
        <f t="shared" si="0"/>
        <v>0</v>
      </c>
    </row>
    <row r="48" spans="1:12" ht="15.75" x14ac:dyDescent="0.25">
      <c r="A48" s="7">
        <f>'1'!A48</f>
        <v>0</v>
      </c>
      <c r="B48" s="10">
        <f>'37'!G48+'37'!L48</f>
        <v>0</v>
      </c>
      <c r="C48" s="9"/>
      <c r="D48" s="10">
        <f t="shared" si="1"/>
        <v>0</v>
      </c>
      <c r="E48" s="9"/>
      <c r="F48" s="6"/>
      <c r="G48" s="10">
        <f t="shared" si="2"/>
        <v>0</v>
      </c>
      <c r="H48" s="9"/>
      <c r="I48" s="9"/>
      <c r="J48" s="9"/>
      <c r="K48" s="10">
        <f t="shared" si="3"/>
        <v>0</v>
      </c>
      <c r="L48" s="10">
        <f t="shared" si="0"/>
        <v>0</v>
      </c>
    </row>
    <row r="49" spans="1:12" ht="15.75" x14ac:dyDescent="0.25">
      <c r="A49" s="7">
        <f>'1'!A49</f>
        <v>0</v>
      </c>
      <c r="B49" s="10">
        <f>'37'!G49+'37'!L49</f>
        <v>0</v>
      </c>
      <c r="C49" s="9"/>
      <c r="D49" s="10">
        <f t="shared" si="1"/>
        <v>0</v>
      </c>
      <c r="E49" s="9"/>
      <c r="F49" s="6"/>
      <c r="G49" s="10">
        <f t="shared" si="2"/>
        <v>0</v>
      </c>
      <c r="H49" s="9"/>
      <c r="I49" s="9"/>
      <c r="J49" s="9"/>
      <c r="K49" s="10">
        <f t="shared" si="3"/>
        <v>0</v>
      </c>
      <c r="L49" s="10">
        <f t="shared" si="0"/>
        <v>0</v>
      </c>
    </row>
    <row r="50" spans="1:12" ht="15.75" x14ac:dyDescent="0.25">
      <c r="A50" s="7">
        <f>'1'!A50</f>
        <v>0</v>
      </c>
      <c r="B50" s="10">
        <f>'37'!G50+'37'!L50</f>
        <v>0</v>
      </c>
      <c r="C50" s="9"/>
      <c r="D50" s="10">
        <f t="shared" si="1"/>
        <v>0</v>
      </c>
      <c r="E50" s="9"/>
      <c r="F50" s="6"/>
      <c r="G50" s="10">
        <f t="shared" si="2"/>
        <v>0</v>
      </c>
      <c r="H50" s="9"/>
      <c r="I50" s="9"/>
      <c r="J50" s="9"/>
      <c r="K50" s="10">
        <f t="shared" si="3"/>
        <v>0</v>
      </c>
      <c r="L50" s="10">
        <f t="shared" si="0"/>
        <v>0</v>
      </c>
    </row>
    <row r="51" spans="1:12" ht="15.75" x14ac:dyDescent="0.25">
      <c r="A51" s="7">
        <f>'1'!A51</f>
        <v>0</v>
      </c>
      <c r="B51" s="10">
        <f>'37'!G51+'37'!L51</f>
        <v>0</v>
      </c>
      <c r="C51" s="9"/>
      <c r="D51" s="10">
        <f t="shared" si="1"/>
        <v>0</v>
      </c>
      <c r="E51" s="9"/>
      <c r="F51" s="6"/>
      <c r="G51" s="10">
        <f t="shared" si="2"/>
        <v>0</v>
      </c>
      <c r="H51" s="9"/>
      <c r="I51" s="9"/>
      <c r="J51" s="9"/>
      <c r="K51" s="10">
        <f t="shared" si="3"/>
        <v>0</v>
      </c>
      <c r="L51" s="10">
        <f t="shared" si="0"/>
        <v>0</v>
      </c>
    </row>
  </sheetData>
  <sheetProtection password="CECF" sheet="1" objects="1" scenarios="1"/>
  <mergeCells count="12">
    <mergeCell ref="K3:K4"/>
    <mergeCell ref="L3:L4"/>
    <mergeCell ref="A1:L1"/>
    <mergeCell ref="B2:F2"/>
    <mergeCell ref="A3:A4"/>
    <mergeCell ref="B3:B4"/>
    <mergeCell ref="C3:C4"/>
    <mergeCell ref="D3:D4"/>
    <mergeCell ref="E3:E4"/>
    <mergeCell ref="F3:F4"/>
    <mergeCell ref="G3:G4"/>
    <mergeCell ref="H3:J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workbookViewId="0">
      <pane ySplit="4" topLeftCell="A5" activePane="bottomLeft" state="frozen"/>
      <selection activeCell="B5" sqref="B5"/>
      <selection pane="bottomLeft" activeCell="H6" sqref="H6"/>
    </sheetView>
  </sheetViews>
  <sheetFormatPr defaultColWidth="11.42578125" defaultRowHeight="15" x14ac:dyDescent="0.25"/>
  <cols>
    <col min="1" max="1" width="50.28515625" bestFit="1" customWidth="1"/>
    <col min="2" max="2" width="13.28515625" bestFit="1" customWidth="1"/>
    <col min="3" max="3" width="10.42578125" bestFit="1" customWidth="1"/>
    <col min="4" max="4" width="12.28515625" bestFit="1" customWidth="1"/>
    <col min="5" max="5" width="9.42578125" bestFit="1" customWidth="1"/>
    <col min="6" max="6" width="16.140625" customWidth="1"/>
    <col min="7" max="7" width="12.28515625" bestFit="1" customWidth="1"/>
    <col min="8" max="10" width="12.7109375" customWidth="1"/>
    <col min="11" max="11" width="13.28515625" bestFit="1" customWidth="1"/>
    <col min="12" max="12" width="12.140625" bestFit="1" customWidth="1"/>
  </cols>
  <sheetData>
    <row r="1" spans="1:12" ht="26.25" x14ac:dyDescent="0.4">
      <c r="A1" s="52" t="s">
        <v>10</v>
      </c>
      <c r="B1" s="53"/>
      <c r="C1" s="53"/>
      <c r="D1" s="53"/>
      <c r="E1" s="53"/>
      <c r="F1" s="53"/>
      <c r="G1" s="53"/>
      <c r="H1" s="53"/>
      <c r="I1" s="53"/>
      <c r="J1" s="53"/>
      <c r="K1" s="53"/>
      <c r="L1" s="54"/>
    </row>
    <row r="2" spans="1:12" ht="21" x14ac:dyDescent="0.35">
      <c r="A2" s="1" t="s">
        <v>6</v>
      </c>
      <c r="B2" s="58" t="str">
        <f>'1'!B2:F2</f>
        <v>Cinépolis VIP Multiplaza Pacific</v>
      </c>
      <c r="C2" s="58"/>
      <c r="D2" s="58"/>
      <c r="E2" s="58"/>
      <c r="F2" s="58"/>
      <c r="G2" s="2"/>
      <c r="H2" s="2" t="s">
        <v>11</v>
      </c>
      <c r="I2" s="4">
        <f>'1'!I2</f>
        <v>2015</v>
      </c>
      <c r="J2" s="2"/>
      <c r="K2" s="2" t="s">
        <v>7</v>
      </c>
      <c r="L2" s="3">
        <f>'2'!L2+1</f>
        <v>3</v>
      </c>
    </row>
    <row r="3" spans="1:12" ht="15.75" x14ac:dyDescent="0.25">
      <c r="A3" s="57" t="s">
        <v>9</v>
      </c>
      <c r="B3" s="56" t="s">
        <v>0</v>
      </c>
      <c r="C3" s="56" t="s">
        <v>1</v>
      </c>
      <c r="D3" s="56" t="s">
        <v>2</v>
      </c>
      <c r="E3" s="56" t="s">
        <v>3</v>
      </c>
      <c r="F3" s="56" t="s">
        <v>4</v>
      </c>
      <c r="G3" s="56" t="s">
        <v>5</v>
      </c>
      <c r="H3" s="56" t="s">
        <v>57</v>
      </c>
      <c r="I3" s="56"/>
      <c r="J3" s="56"/>
      <c r="K3" s="56" t="s">
        <v>55</v>
      </c>
      <c r="L3" s="56" t="s">
        <v>56</v>
      </c>
    </row>
    <row r="4" spans="1:12" ht="15.75" customHeight="1" x14ac:dyDescent="0.25">
      <c r="A4" s="57"/>
      <c r="B4" s="56"/>
      <c r="C4" s="56"/>
      <c r="D4" s="56"/>
      <c r="E4" s="56"/>
      <c r="F4" s="56"/>
      <c r="G4" s="56"/>
      <c r="H4" s="8" t="s">
        <v>58</v>
      </c>
      <c r="I4" s="8" t="s">
        <v>60</v>
      </c>
      <c r="J4" s="8" t="s">
        <v>59</v>
      </c>
      <c r="K4" s="56"/>
      <c r="L4" s="56"/>
    </row>
    <row r="5" spans="1:12" ht="15.75" x14ac:dyDescent="0.25">
      <c r="A5" s="7" t="str">
        <f>'1'!A5</f>
        <v xml:space="preserve">Bar caddy condimentero 6 en 1 </v>
      </c>
      <c r="B5" s="10">
        <f>'2'!G5+'2'!L5</f>
        <v>0</v>
      </c>
      <c r="C5" s="9"/>
      <c r="D5" s="10">
        <f>B5+C5</f>
        <v>0</v>
      </c>
      <c r="E5" s="9"/>
      <c r="F5" s="6"/>
      <c r="G5" s="10">
        <f>D5-E5</f>
        <v>0</v>
      </c>
      <c r="H5" s="9"/>
      <c r="I5" s="9"/>
      <c r="J5" s="9"/>
      <c r="K5" s="10">
        <f>SUM(H5:J5)</f>
        <v>0</v>
      </c>
      <c r="L5" s="10">
        <f t="shared" ref="L5:L51" si="0">K5-G5</f>
        <v>0</v>
      </c>
    </row>
    <row r="6" spans="1:12" ht="15.75" x14ac:dyDescent="0.25">
      <c r="A6" s="7" t="str">
        <f>'1'!A6</f>
        <v>Botella/jugos con vertedor 1 lts</v>
      </c>
      <c r="B6" s="10">
        <f>'2'!G6+'2'!L6</f>
        <v>0</v>
      </c>
      <c r="C6" s="9"/>
      <c r="D6" s="10">
        <f t="shared" ref="D6:D51" si="1">B6+C6</f>
        <v>0</v>
      </c>
      <c r="E6" s="9"/>
      <c r="F6" s="6"/>
      <c r="G6" s="10">
        <f t="shared" ref="G6:G51" si="2">D6-E6</f>
        <v>0</v>
      </c>
      <c r="H6" s="9"/>
      <c r="I6" s="9"/>
      <c r="J6" s="9"/>
      <c r="K6" s="10">
        <f t="shared" ref="K6:K51" si="3">SUM(H6:J6)</f>
        <v>0</v>
      </c>
      <c r="L6" s="10">
        <f t="shared" si="0"/>
        <v>0</v>
      </c>
    </row>
    <row r="7" spans="1:12" ht="15.75" x14ac:dyDescent="0.25">
      <c r="A7" s="7" t="str">
        <f>'1'!A7</f>
        <v>Cepillo lavavasos triple</v>
      </c>
      <c r="B7" s="10">
        <f>'2'!G7+'2'!L7</f>
        <v>0</v>
      </c>
      <c r="C7" s="9"/>
      <c r="D7" s="10">
        <f t="shared" si="1"/>
        <v>0</v>
      </c>
      <c r="E7" s="9"/>
      <c r="F7" s="6"/>
      <c r="G7" s="10">
        <f t="shared" si="2"/>
        <v>0</v>
      </c>
      <c r="H7" s="9"/>
      <c r="I7" s="9"/>
      <c r="J7" s="9"/>
      <c r="K7" s="10">
        <f t="shared" si="3"/>
        <v>0</v>
      </c>
      <c r="L7" s="10">
        <f t="shared" si="0"/>
        <v>0</v>
      </c>
    </row>
    <row r="8" spans="1:12" ht="15.75" x14ac:dyDescent="0.25">
      <c r="A8" s="7" t="str">
        <f>'1'!A8</f>
        <v>Cocktelera grande 3 pzas 30 oz a. Inox</v>
      </c>
      <c r="B8" s="10">
        <f>'2'!G8+'2'!L8</f>
        <v>0</v>
      </c>
      <c r="C8" s="9"/>
      <c r="D8" s="10">
        <f t="shared" si="1"/>
        <v>0</v>
      </c>
      <c r="E8" s="9"/>
      <c r="F8" s="6"/>
      <c r="G8" s="10">
        <f t="shared" si="2"/>
        <v>0</v>
      </c>
      <c r="H8" s="9"/>
      <c r="I8" s="9"/>
      <c r="J8" s="9"/>
      <c r="K8" s="10">
        <f t="shared" si="3"/>
        <v>0</v>
      </c>
      <c r="L8" s="10">
        <f t="shared" si="0"/>
        <v>0</v>
      </c>
    </row>
    <row r="9" spans="1:12" ht="15.75" x14ac:dyDescent="0.25">
      <c r="A9" s="7" t="str">
        <f>'1'!A9</f>
        <v xml:space="preserve">Copa 2020 vino generoso mty 74 ml </v>
      </c>
      <c r="B9" s="10">
        <f>'2'!G9+'2'!L9</f>
        <v>0</v>
      </c>
      <c r="C9" s="9"/>
      <c r="D9" s="10">
        <f t="shared" si="1"/>
        <v>0</v>
      </c>
      <c r="E9" s="9"/>
      <c r="F9" s="6"/>
      <c r="G9" s="10">
        <f t="shared" si="2"/>
        <v>0</v>
      </c>
      <c r="H9" s="9"/>
      <c r="I9" s="9"/>
      <c r="J9" s="9"/>
      <c r="K9" s="10">
        <f t="shared" si="3"/>
        <v>0</v>
      </c>
      <c r="L9" s="10">
        <f t="shared" si="0"/>
        <v>0</v>
      </c>
    </row>
    <row r="10" spans="1:12" ht="15.75" x14ac:dyDescent="0.25">
      <c r="A10" s="7" t="str">
        <f>'1'!A10</f>
        <v>Copa 2025 agua mty 285 ml 9.5 oz</v>
      </c>
      <c r="B10" s="10">
        <f>'2'!G10+'2'!L10</f>
        <v>0</v>
      </c>
      <c r="C10" s="9"/>
      <c r="D10" s="10">
        <f t="shared" si="1"/>
        <v>0</v>
      </c>
      <c r="E10" s="9"/>
      <c r="F10" s="6"/>
      <c r="G10" s="10">
        <f t="shared" si="2"/>
        <v>0</v>
      </c>
      <c r="H10" s="9"/>
      <c r="I10" s="9"/>
      <c r="J10" s="9"/>
      <c r="K10" s="10">
        <f t="shared" si="3"/>
        <v>0</v>
      </c>
      <c r="L10" s="10">
        <f t="shared" si="0"/>
        <v>0</v>
      </c>
    </row>
    <row r="11" spans="1:12" ht="15.75" x14ac:dyDescent="0.25">
      <c r="A11" s="7" t="str">
        <f>'1'!A11</f>
        <v>Copa 22760 cocktail martini 5 oz excalibur</v>
      </c>
      <c r="B11" s="10">
        <f>'2'!G11+'2'!L11</f>
        <v>0</v>
      </c>
      <c r="C11" s="9"/>
      <c r="D11" s="10">
        <f t="shared" si="1"/>
        <v>0</v>
      </c>
      <c r="E11" s="9"/>
      <c r="F11" s="6"/>
      <c r="G11" s="10">
        <f t="shared" si="2"/>
        <v>0</v>
      </c>
      <c r="H11" s="9"/>
      <c r="I11" s="9"/>
      <c r="J11" s="9"/>
      <c r="K11" s="10">
        <f t="shared" si="3"/>
        <v>0</v>
      </c>
      <c r="L11" s="10">
        <f t="shared" si="0"/>
        <v>0</v>
      </c>
    </row>
    <row r="12" spans="1:12" ht="15.75" x14ac:dyDescent="0.25">
      <c r="A12" s="7" t="str">
        <f>'1'!A12</f>
        <v xml:space="preserve">Copa 23876 brandy 50 cl 17 oz. Vaporera </v>
      </c>
      <c r="B12" s="10">
        <f>'2'!G12+'2'!L12</f>
        <v>0</v>
      </c>
      <c r="C12" s="9"/>
      <c r="D12" s="10">
        <f t="shared" si="1"/>
        <v>0</v>
      </c>
      <c r="E12" s="9"/>
      <c r="F12" s="6"/>
      <c r="G12" s="10">
        <f t="shared" si="2"/>
        <v>0</v>
      </c>
      <c r="H12" s="9"/>
      <c r="I12" s="9"/>
      <c r="J12" s="9"/>
      <c r="K12" s="10">
        <f t="shared" si="3"/>
        <v>0</v>
      </c>
      <c r="L12" s="10">
        <f t="shared" si="0"/>
        <v>0</v>
      </c>
    </row>
    <row r="13" spans="1:12" ht="15.75" x14ac:dyDescent="0.25">
      <c r="A13" s="7" t="str">
        <f>'1'!A13</f>
        <v>Copa 2438 brandy mty 130 ml 4.5 oz</v>
      </c>
      <c r="B13" s="10">
        <f>'2'!G13+'2'!L13</f>
        <v>0</v>
      </c>
      <c r="C13" s="9"/>
      <c r="D13" s="10">
        <f t="shared" si="1"/>
        <v>0</v>
      </c>
      <c r="E13" s="9"/>
      <c r="F13" s="6"/>
      <c r="G13" s="10">
        <f t="shared" si="2"/>
        <v>0</v>
      </c>
      <c r="H13" s="9"/>
      <c r="I13" s="9"/>
      <c r="J13" s="9"/>
      <c r="K13" s="10">
        <f t="shared" si="3"/>
        <v>0</v>
      </c>
      <c r="L13" s="10">
        <f t="shared" si="0"/>
        <v>0</v>
      </c>
    </row>
    <row r="14" spans="1:12" ht="15.75" x14ac:dyDescent="0.25">
      <c r="A14" s="7" t="str">
        <f>'1'!A14</f>
        <v>Copa cerveza dortmund 13 oz.</v>
      </c>
      <c r="B14" s="10">
        <f>'2'!G14+'2'!L14</f>
        <v>0</v>
      </c>
      <c r="C14" s="9"/>
      <c r="D14" s="10">
        <f t="shared" si="1"/>
        <v>0</v>
      </c>
      <c r="E14" s="9"/>
      <c r="F14" s="6"/>
      <c r="G14" s="10">
        <f t="shared" si="2"/>
        <v>0</v>
      </c>
      <c r="H14" s="9"/>
      <c r="I14" s="9"/>
      <c r="J14" s="9"/>
      <c r="K14" s="10">
        <f t="shared" si="3"/>
        <v>0</v>
      </c>
      <c r="L14" s="10">
        <f t="shared" si="0"/>
        <v>0</v>
      </c>
    </row>
    <row r="15" spans="1:12" ht="15.75" x14ac:dyDescent="0.25">
      <c r="A15" s="7" t="str">
        <f>'1'!A15</f>
        <v>Copa cogñac degustacion 5 oz</v>
      </c>
      <c r="B15" s="10">
        <f>'2'!G15+'2'!L15</f>
        <v>0</v>
      </c>
      <c r="C15" s="9"/>
      <c r="D15" s="10">
        <f t="shared" si="1"/>
        <v>0</v>
      </c>
      <c r="E15" s="9"/>
      <c r="F15" s="6"/>
      <c r="G15" s="10">
        <f t="shared" si="2"/>
        <v>0</v>
      </c>
      <c r="H15" s="9"/>
      <c r="I15" s="9"/>
      <c r="J15" s="9"/>
      <c r="K15" s="10">
        <f t="shared" si="3"/>
        <v>0</v>
      </c>
      <c r="L15" s="10">
        <f t="shared" si="0"/>
        <v>0</v>
      </c>
    </row>
    <row r="16" spans="1:12" ht="15.75" x14ac:dyDescent="0.25">
      <c r="A16" s="7" t="str">
        <f>'1'!A16</f>
        <v>Copa margarita 12 oz.  Excalibur</v>
      </c>
      <c r="B16" s="10">
        <f>'2'!G16+'2'!L16</f>
        <v>0</v>
      </c>
      <c r="C16" s="9"/>
      <c r="D16" s="10">
        <f t="shared" si="1"/>
        <v>0</v>
      </c>
      <c r="E16" s="9"/>
      <c r="F16" s="6"/>
      <c r="G16" s="10">
        <f t="shared" si="2"/>
        <v>0</v>
      </c>
      <c r="H16" s="9"/>
      <c r="I16" s="9"/>
      <c r="J16" s="9"/>
      <c r="K16" s="10">
        <f t="shared" si="3"/>
        <v>0</v>
      </c>
      <c r="L16" s="10">
        <f t="shared" si="0"/>
        <v>0</v>
      </c>
    </row>
    <row r="17" spans="1:12" ht="15.75" x14ac:dyDescent="0.25">
      <c r="A17" s="7" t="str">
        <f>'1'!A17</f>
        <v>Copa vino blanco savoie  5 oz.</v>
      </c>
      <c r="B17" s="10">
        <f>'2'!G17+'2'!L17</f>
        <v>0</v>
      </c>
      <c r="C17" s="9"/>
      <c r="D17" s="10">
        <f t="shared" si="1"/>
        <v>0</v>
      </c>
      <c r="E17" s="9"/>
      <c r="F17" s="6"/>
      <c r="G17" s="10">
        <f t="shared" si="2"/>
        <v>0</v>
      </c>
      <c r="H17" s="9"/>
      <c r="I17" s="9"/>
      <c r="J17" s="9"/>
      <c r="K17" s="10">
        <f t="shared" si="3"/>
        <v>0</v>
      </c>
      <c r="L17" s="10">
        <f t="shared" si="0"/>
        <v>0</v>
      </c>
    </row>
    <row r="18" spans="1:12" ht="15.75" x14ac:dyDescent="0.25">
      <c r="A18" s="7" t="str">
        <f>'1'!A18</f>
        <v>Copa vino tinto savoie 8 oz.</v>
      </c>
      <c r="B18" s="10">
        <f>'2'!G18+'2'!L18</f>
        <v>0</v>
      </c>
      <c r="C18" s="9"/>
      <c r="D18" s="10">
        <f t="shared" si="1"/>
        <v>0</v>
      </c>
      <c r="E18" s="9"/>
      <c r="F18" s="6"/>
      <c r="G18" s="10">
        <f t="shared" si="2"/>
        <v>0</v>
      </c>
      <c r="H18" s="9"/>
      <c r="I18" s="9"/>
      <c r="J18" s="9"/>
      <c r="K18" s="10">
        <f t="shared" si="3"/>
        <v>0</v>
      </c>
      <c r="L18" s="10">
        <f t="shared" si="0"/>
        <v>0</v>
      </c>
    </row>
    <row r="19" spans="1:12" ht="15.75" x14ac:dyDescent="0.25">
      <c r="A19" s="7" t="str">
        <f>'1'!A19</f>
        <v>Cuchara para cantina a inox</v>
      </c>
      <c r="B19" s="10">
        <f>'2'!G19+'2'!L19</f>
        <v>0</v>
      </c>
      <c r="C19" s="9"/>
      <c r="D19" s="10">
        <f t="shared" si="1"/>
        <v>0</v>
      </c>
      <c r="E19" s="9"/>
      <c r="F19" s="6"/>
      <c r="G19" s="10">
        <f t="shared" si="2"/>
        <v>0</v>
      </c>
      <c r="H19" s="9"/>
      <c r="I19" s="9"/>
      <c r="J19" s="9"/>
      <c r="K19" s="10">
        <f t="shared" si="3"/>
        <v>0</v>
      </c>
      <c r="L19" s="10">
        <f t="shared" si="0"/>
        <v>0</v>
      </c>
    </row>
    <row r="20" spans="1:12" ht="15.75" x14ac:dyDescent="0.25">
      <c r="A20" s="7" t="str">
        <f>'1'!A20</f>
        <v>Cucharon para hielo 24.1 cms a inox</v>
      </c>
      <c r="B20" s="10">
        <f>'2'!G20+'2'!L20</f>
        <v>0</v>
      </c>
      <c r="C20" s="9"/>
      <c r="D20" s="10">
        <f t="shared" si="1"/>
        <v>0</v>
      </c>
      <c r="E20" s="9"/>
      <c r="F20" s="6"/>
      <c r="G20" s="10">
        <f t="shared" si="2"/>
        <v>0</v>
      </c>
      <c r="H20" s="9"/>
      <c r="I20" s="9"/>
      <c r="J20" s="9"/>
      <c r="K20" s="10">
        <f t="shared" si="3"/>
        <v>0</v>
      </c>
      <c r="L20" s="10">
        <f t="shared" si="0"/>
        <v>0</v>
      </c>
    </row>
    <row r="21" spans="1:12" ht="15.75" x14ac:dyDescent="0.25">
      <c r="A21" s="7" t="str">
        <f>'1'!A21</f>
        <v xml:space="preserve">Cuchillo chef 8" </v>
      </c>
      <c r="B21" s="10">
        <f>'2'!G21+'2'!L21</f>
        <v>0</v>
      </c>
      <c r="C21" s="9"/>
      <c r="D21" s="10">
        <f t="shared" si="1"/>
        <v>0</v>
      </c>
      <c r="E21" s="9"/>
      <c r="F21" s="6"/>
      <c r="G21" s="10">
        <f t="shared" si="2"/>
        <v>0</v>
      </c>
      <c r="H21" s="9"/>
      <c r="I21" s="9"/>
      <c r="J21" s="9"/>
      <c r="K21" s="10">
        <f t="shared" si="3"/>
        <v>0</v>
      </c>
      <c r="L21" s="10">
        <f t="shared" si="0"/>
        <v>0</v>
      </c>
    </row>
    <row r="22" spans="1:12" ht="15.75" x14ac:dyDescent="0.25">
      <c r="A22" s="7" t="str">
        <f>'1'!A22</f>
        <v>Cuchillo mondador 4"</v>
      </c>
      <c r="B22" s="10">
        <f>'2'!G22+'2'!L22</f>
        <v>0</v>
      </c>
      <c r="C22" s="9"/>
      <c r="D22" s="10">
        <f t="shared" si="1"/>
        <v>0</v>
      </c>
      <c r="E22" s="9"/>
      <c r="F22" s="6"/>
      <c r="G22" s="10">
        <f t="shared" si="2"/>
        <v>0</v>
      </c>
      <c r="H22" s="9"/>
      <c r="I22" s="9"/>
      <c r="J22" s="9"/>
      <c r="K22" s="10">
        <f t="shared" si="3"/>
        <v>0</v>
      </c>
      <c r="L22" s="10">
        <f t="shared" si="0"/>
        <v>0</v>
      </c>
    </row>
    <row r="23" spans="1:12" ht="15.75" x14ac:dyDescent="0.25">
      <c r="A23" s="7" t="str">
        <f>'1'!A23</f>
        <v>Charola antiderrapante 44x59 cms.</v>
      </c>
      <c r="B23" s="10">
        <f>'2'!G23+'2'!L23</f>
        <v>0</v>
      </c>
      <c r="C23" s="9"/>
      <c r="D23" s="10">
        <f t="shared" si="1"/>
        <v>0</v>
      </c>
      <c r="E23" s="9"/>
      <c r="F23" s="6"/>
      <c r="G23" s="10">
        <f t="shared" si="2"/>
        <v>0</v>
      </c>
      <c r="H23" s="9"/>
      <c r="I23" s="9"/>
      <c r="J23" s="9"/>
      <c r="K23" s="10">
        <f t="shared" si="3"/>
        <v>0</v>
      </c>
      <c r="L23" s="10">
        <f t="shared" si="0"/>
        <v>0</v>
      </c>
    </row>
    <row r="24" spans="1:12" ht="15.75" x14ac:dyDescent="0.25">
      <c r="A24" s="7" t="str">
        <f>'1'!A24</f>
        <v>Charola redonda antiderrapante 40 cms</v>
      </c>
      <c r="B24" s="10">
        <f>'2'!G24+'2'!L24</f>
        <v>0</v>
      </c>
      <c r="C24" s="9"/>
      <c r="D24" s="10">
        <f t="shared" si="1"/>
        <v>0</v>
      </c>
      <c r="E24" s="9"/>
      <c r="F24" s="6"/>
      <c r="G24" s="10">
        <f t="shared" si="2"/>
        <v>0</v>
      </c>
      <c r="H24" s="9"/>
      <c r="I24" s="9"/>
      <c r="J24" s="9"/>
      <c r="K24" s="10">
        <f t="shared" si="3"/>
        <v>0</v>
      </c>
      <c r="L24" s="10">
        <f t="shared" si="0"/>
        <v>0</v>
      </c>
    </row>
    <row r="25" spans="1:12" ht="15.75" x14ac:dyDescent="0.25">
      <c r="A25" s="7" t="str">
        <f>'1'!A25</f>
        <v>Dispensador plastico transparente de 12 oz..</v>
      </c>
      <c r="B25" s="10">
        <f>'2'!G25+'2'!L25</f>
        <v>0</v>
      </c>
      <c r="C25" s="9"/>
      <c r="D25" s="10">
        <f t="shared" si="1"/>
        <v>0</v>
      </c>
      <c r="E25" s="9"/>
      <c r="F25" s="6"/>
      <c r="G25" s="10">
        <f t="shared" si="2"/>
        <v>0</v>
      </c>
      <c r="H25" s="9"/>
      <c r="I25" s="9"/>
      <c r="J25" s="9"/>
      <c r="K25" s="10">
        <f t="shared" si="3"/>
        <v>0</v>
      </c>
      <c r="L25" s="10">
        <f t="shared" si="0"/>
        <v>0</v>
      </c>
    </row>
    <row r="26" spans="1:12" ht="15.75" x14ac:dyDescent="0.25">
      <c r="A26" s="7" t="str">
        <f>'1'!A26</f>
        <v>Drenador de plastico para bar</v>
      </c>
      <c r="B26" s="10">
        <f>'2'!G26+'2'!L26</f>
        <v>0</v>
      </c>
      <c r="C26" s="9"/>
      <c r="D26" s="10">
        <f t="shared" si="1"/>
        <v>0</v>
      </c>
      <c r="E26" s="9"/>
      <c r="F26" s="6"/>
      <c r="G26" s="10">
        <f t="shared" si="2"/>
        <v>0</v>
      </c>
      <c r="H26" s="9"/>
      <c r="I26" s="9"/>
      <c r="J26" s="9"/>
      <c r="K26" s="10">
        <f t="shared" si="3"/>
        <v>0</v>
      </c>
      <c r="L26" s="10">
        <f t="shared" si="0"/>
        <v>0</v>
      </c>
    </row>
    <row r="27" spans="1:12" ht="15.75" x14ac:dyDescent="0.25">
      <c r="A27" s="7" t="str">
        <f>'1'!A27</f>
        <v>Escarchador para margaritas</v>
      </c>
      <c r="B27" s="10">
        <f>'2'!G27+'2'!L27</f>
        <v>0</v>
      </c>
      <c r="C27" s="9"/>
      <c r="D27" s="10">
        <f t="shared" si="1"/>
        <v>0</v>
      </c>
      <c r="E27" s="9"/>
      <c r="F27" s="6"/>
      <c r="G27" s="10">
        <f t="shared" si="2"/>
        <v>0</v>
      </c>
      <c r="H27" s="9"/>
      <c r="I27" s="9"/>
      <c r="J27" s="9"/>
      <c r="K27" s="10">
        <f t="shared" si="3"/>
        <v>0</v>
      </c>
      <c r="L27" s="10">
        <f t="shared" si="0"/>
        <v>0</v>
      </c>
    </row>
    <row r="28" spans="1:12" ht="15.75" x14ac:dyDescent="0.25">
      <c r="A28" s="7" t="str">
        <f>'1'!A28</f>
        <v>Esponja para escarchador</v>
      </c>
      <c r="B28" s="10">
        <f>'2'!G28+'2'!L28</f>
        <v>0</v>
      </c>
      <c r="C28" s="9"/>
      <c r="D28" s="10">
        <f t="shared" si="1"/>
        <v>0</v>
      </c>
      <c r="E28" s="9"/>
      <c r="F28" s="6"/>
      <c r="G28" s="10">
        <f t="shared" si="2"/>
        <v>0</v>
      </c>
      <c r="H28" s="9"/>
      <c r="I28" s="9"/>
      <c r="J28" s="9"/>
      <c r="K28" s="10">
        <f t="shared" si="3"/>
        <v>0</v>
      </c>
      <c r="L28" s="10">
        <f t="shared" si="0"/>
        <v>0</v>
      </c>
    </row>
    <row r="29" spans="1:12" ht="15.75" x14ac:dyDescent="0.25">
      <c r="A29" s="7" t="str">
        <f>'1'!A29</f>
        <v>Exprimidor naranjas mediano</v>
      </c>
      <c r="B29" s="10">
        <f>'2'!G29+'2'!L29</f>
        <v>0</v>
      </c>
      <c r="C29" s="9"/>
      <c r="D29" s="10">
        <f t="shared" si="1"/>
        <v>0</v>
      </c>
      <c r="E29" s="9"/>
      <c r="F29" s="6"/>
      <c r="G29" s="10">
        <f t="shared" si="2"/>
        <v>0</v>
      </c>
      <c r="H29" s="9"/>
      <c r="I29" s="9"/>
      <c r="J29" s="9"/>
      <c r="K29" s="10">
        <f t="shared" si="3"/>
        <v>0</v>
      </c>
      <c r="L29" s="10">
        <f t="shared" si="0"/>
        <v>0</v>
      </c>
    </row>
    <row r="30" spans="1:12" ht="15.75" x14ac:dyDescent="0.25">
      <c r="A30" s="7" t="str">
        <f>'1'!A30</f>
        <v>Jarra 3807 vallarta 2.25 lts 76 oz</v>
      </c>
      <c r="B30" s="10">
        <f>'2'!G30+'2'!L30</f>
        <v>0</v>
      </c>
      <c r="C30" s="9"/>
      <c r="D30" s="10">
        <f t="shared" si="1"/>
        <v>0</v>
      </c>
      <c r="E30" s="9"/>
      <c r="F30" s="6"/>
      <c r="G30" s="10">
        <f t="shared" si="2"/>
        <v>0</v>
      </c>
      <c r="H30" s="9"/>
      <c r="I30" s="9"/>
      <c r="J30" s="9"/>
      <c r="K30" s="10">
        <f t="shared" si="3"/>
        <v>0</v>
      </c>
      <c r="L30" s="10">
        <f t="shared" si="0"/>
        <v>0</v>
      </c>
    </row>
    <row r="31" spans="1:12" ht="15.75" x14ac:dyDescent="0.25">
      <c r="A31" s="7" t="str">
        <f>'1'!A31</f>
        <v>Jarra 3808 orinoco 1.15 lts 39 oz</v>
      </c>
      <c r="B31" s="10">
        <f>'2'!G31+'2'!L31</f>
        <v>0</v>
      </c>
      <c r="C31" s="9"/>
      <c r="D31" s="10">
        <f t="shared" si="1"/>
        <v>0</v>
      </c>
      <c r="E31" s="9"/>
      <c r="F31" s="6"/>
      <c r="G31" s="10">
        <f t="shared" si="2"/>
        <v>0</v>
      </c>
      <c r="H31" s="9"/>
      <c r="I31" s="9"/>
      <c r="J31" s="9"/>
      <c r="K31" s="10">
        <f t="shared" si="3"/>
        <v>0</v>
      </c>
      <c r="L31" s="10">
        <f t="shared" si="0"/>
        <v>0</v>
      </c>
    </row>
    <row r="32" spans="1:12" ht="15.75" x14ac:dyDescent="0.25">
      <c r="A32" s="7" t="str">
        <f>'1'!A32</f>
        <v>Jigger 1x2 Oz  A. Inox</v>
      </c>
      <c r="B32" s="10">
        <f>'2'!G32+'2'!L32</f>
        <v>0</v>
      </c>
      <c r="C32" s="9"/>
      <c r="D32" s="10">
        <f t="shared" si="1"/>
        <v>0</v>
      </c>
      <c r="E32" s="9"/>
      <c r="F32" s="6"/>
      <c r="G32" s="10">
        <f t="shared" si="2"/>
        <v>0</v>
      </c>
      <c r="H32" s="9"/>
      <c r="I32" s="9"/>
      <c r="J32" s="9"/>
      <c r="K32" s="10">
        <f t="shared" si="3"/>
        <v>0</v>
      </c>
      <c r="L32" s="10">
        <f t="shared" si="0"/>
        <v>0</v>
      </c>
    </row>
    <row r="33" spans="1:12" ht="15.75" x14ac:dyDescent="0.25">
      <c r="A33" s="7" t="str">
        <f>'1'!A33</f>
        <v>Organizador servilletas y popotes</v>
      </c>
      <c r="B33" s="10">
        <f>'2'!G33+'2'!L33</f>
        <v>0</v>
      </c>
      <c r="C33" s="9"/>
      <c r="D33" s="10">
        <f t="shared" si="1"/>
        <v>0</v>
      </c>
      <c r="E33" s="9"/>
      <c r="F33" s="6"/>
      <c r="G33" s="10">
        <f t="shared" si="2"/>
        <v>0</v>
      </c>
      <c r="H33" s="9"/>
      <c r="I33" s="9"/>
      <c r="J33" s="9"/>
      <c r="K33" s="10">
        <f t="shared" si="3"/>
        <v>0</v>
      </c>
      <c r="L33" s="10">
        <f t="shared" si="0"/>
        <v>0</v>
      </c>
    </row>
    <row r="34" spans="1:12" ht="15.75" x14ac:dyDescent="0.25">
      <c r="A34" s="7" t="str">
        <f>'1'!A34</f>
        <v>Picahielo 6 puntas</v>
      </c>
      <c r="B34" s="10">
        <f>'2'!G34+'2'!L34</f>
        <v>0</v>
      </c>
      <c r="C34" s="9"/>
      <c r="D34" s="10">
        <f t="shared" si="1"/>
        <v>0</v>
      </c>
      <c r="E34" s="9"/>
      <c r="F34" s="6"/>
      <c r="G34" s="10">
        <f t="shared" si="2"/>
        <v>0</v>
      </c>
      <c r="H34" s="9"/>
      <c r="I34" s="9"/>
      <c r="J34" s="9"/>
      <c r="K34" s="10">
        <f t="shared" si="3"/>
        <v>0</v>
      </c>
      <c r="L34" s="10">
        <f t="shared" si="0"/>
        <v>0</v>
      </c>
    </row>
    <row r="35" spans="1:12" ht="15.75" x14ac:dyDescent="0.25">
      <c r="A35" s="7" t="str">
        <f>'1'!A35</f>
        <v>Rollo malla/bar table</v>
      </c>
      <c r="B35" s="10">
        <f>'2'!G35+'2'!L35</f>
        <v>0</v>
      </c>
      <c r="C35" s="9"/>
      <c r="D35" s="10">
        <f t="shared" si="1"/>
        <v>0</v>
      </c>
      <c r="E35" s="9"/>
      <c r="F35" s="6"/>
      <c r="G35" s="10">
        <f t="shared" si="2"/>
        <v>0</v>
      </c>
      <c r="H35" s="9"/>
      <c r="I35" s="9"/>
      <c r="J35" s="9"/>
      <c r="K35" s="10">
        <f t="shared" si="3"/>
        <v>0</v>
      </c>
      <c r="L35" s="10">
        <f t="shared" si="0"/>
        <v>0</v>
      </c>
    </row>
    <row r="36" spans="1:12" ht="15.75" x14ac:dyDescent="0.25">
      <c r="A36" s="7" t="str">
        <f>'1'!A36</f>
        <v>Sacacorchos 2 manos</v>
      </c>
      <c r="B36" s="10">
        <f>'2'!G36+'2'!L36</f>
        <v>0</v>
      </c>
      <c r="C36" s="9"/>
      <c r="D36" s="10">
        <f t="shared" si="1"/>
        <v>0</v>
      </c>
      <c r="E36" s="9"/>
      <c r="F36" s="6"/>
      <c r="G36" s="10">
        <f t="shared" si="2"/>
        <v>0</v>
      </c>
      <c r="H36" s="9"/>
      <c r="I36" s="9"/>
      <c r="J36" s="9"/>
      <c r="K36" s="10">
        <f t="shared" si="3"/>
        <v>0</v>
      </c>
      <c r="L36" s="10">
        <f t="shared" si="0"/>
        <v>0</v>
      </c>
    </row>
    <row r="37" spans="1:12" ht="15.75" x14ac:dyDescent="0.25">
      <c r="A37" s="7" t="str">
        <f>'1'!A37</f>
        <v>Tabla picar de plástico 1x30x50 Blanco</v>
      </c>
      <c r="B37" s="10">
        <f>'2'!G37+'2'!L37</f>
        <v>0</v>
      </c>
      <c r="C37" s="9"/>
      <c r="D37" s="10">
        <f t="shared" si="1"/>
        <v>0</v>
      </c>
      <c r="E37" s="9"/>
      <c r="F37" s="6"/>
      <c r="G37" s="10">
        <f t="shared" si="2"/>
        <v>0</v>
      </c>
      <c r="H37" s="9"/>
      <c r="I37" s="9"/>
      <c r="J37" s="9"/>
      <c r="K37" s="10">
        <f t="shared" si="3"/>
        <v>0</v>
      </c>
      <c r="L37" s="10">
        <f t="shared" si="0"/>
        <v>0</v>
      </c>
    </row>
    <row r="38" spans="1:12" ht="15.75" x14ac:dyDescent="0.25">
      <c r="A38" s="7" t="str">
        <f>'1'!A38</f>
        <v>Tarro 5689 cervecero morgan 450 ml 15 oz.</v>
      </c>
      <c r="B38" s="10">
        <f>'2'!G38+'2'!L38</f>
        <v>0</v>
      </c>
      <c r="C38" s="9"/>
      <c r="D38" s="10">
        <f t="shared" si="1"/>
        <v>0</v>
      </c>
      <c r="E38" s="9"/>
      <c r="F38" s="6"/>
      <c r="G38" s="10">
        <f t="shared" si="2"/>
        <v>0</v>
      </c>
      <c r="H38" s="9"/>
      <c r="I38" s="9"/>
      <c r="J38" s="9"/>
      <c r="K38" s="10">
        <f t="shared" si="3"/>
        <v>0</v>
      </c>
      <c r="L38" s="10">
        <f t="shared" si="0"/>
        <v>0</v>
      </c>
    </row>
    <row r="39" spans="1:12" ht="15.75" x14ac:dyDescent="0.25">
      <c r="A39" s="7" t="str">
        <f>'1'!A39</f>
        <v>Tijera portacharola cromada</v>
      </c>
      <c r="B39" s="10">
        <f>'2'!G39+'2'!L39</f>
        <v>0</v>
      </c>
      <c r="C39" s="9"/>
      <c r="D39" s="10">
        <f t="shared" si="1"/>
        <v>0</v>
      </c>
      <c r="E39" s="9"/>
      <c r="F39" s="6"/>
      <c r="G39" s="10">
        <f t="shared" si="2"/>
        <v>0</v>
      </c>
      <c r="H39" s="9"/>
      <c r="I39" s="9"/>
      <c r="J39" s="9"/>
      <c r="K39" s="10">
        <f t="shared" si="3"/>
        <v>0</v>
      </c>
      <c r="L39" s="10">
        <f t="shared" si="0"/>
        <v>0</v>
      </c>
    </row>
    <row r="40" spans="1:12" ht="15.75" x14ac:dyDescent="0.25">
      <c r="A40" s="7" t="str">
        <f>'1'!A40</f>
        <v>Vaso 0972 tequilero 44 ml 1.5 oz</v>
      </c>
      <c r="B40" s="10">
        <f>'2'!G40+'2'!L40</f>
        <v>0</v>
      </c>
      <c r="C40" s="9"/>
      <c r="D40" s="10">
        <f t="shared" si="1"/>
        <v>0</v>
      </c>
      <c r="E40" s="9"/>
      <c r="F40" s="6"/>
      <c r="G40" s="10">
        <f t="shared" si="2"/>
        <v>0</v>
      </c>
      <c r="H40" s="9"/>
      <c r="I40" s="9"/>
      <c r="J40" s="9"/>
      <c r="K40" s="10">
        <f t="shared" si="3"/>
        <v>0</v>
      </c>
      <c r="L40" s="10">
        <f t="shared" si="0"/>
        <v>0</v>
      </c>
    </row>
    <row r="41" spans="1:12" ht="15.75" x14ac:dyDescent="0.25">
      <c r="A41" s="7" t="str">
        <f>'1'!A41</f>
        <v>Vaso 40367 cheiser 5.25 oz. Islande (97 9577a) 5.75</v>
      </c>
      <c r="B41" s="10">
        <f>'2'!G41+'2'!L41</f>
        <v>0</v>
      </c>
      <c r="C41" s="9"/>
      <c r="D41" s="10">
        <f t="shared" si="1"/>
        <v>0</v>
      </c>
      <c r="E41" s="9"/>
      <c r="F41" s="6"/>
      <c r="G41" s="10">
        <f t="shared" si="2"/>
        <v>0</v>
      </c>
      <c r="H41" s="9"/>
      <c r="I41" s="9"/>
      <c r="J41" s="9"/>
      <c r="K41" s="10">
        <f t="shared" si="3"/>
        <v>0</v>
      </c>
      <c r="L41" s="10">
        <f t="shared" si="0"/>
        <v>0</v>
      </c>
    </row>
    <row r="42" spans="1:12" ht="15.75" x14ac:dyDescent="0.25">
      <c r="A42" s="7" t="str">
        <f>'1'!A42</f>
        <v>Vaso 50774 old fashion 6 oz. Princesa</v>
      </c>
      <c r="B42" s="10">
        <f>'2'!G42+'2'!L42</f>
        <v>0</v>
      </c>
      <c r="C42" s="9"/>
      <c r="D42" s="10">
        <f t="shared" si="1"/>
        <v>0</v>
      </c>
      <c r="E42" s="9"/>
      <c r="F42" s="6"/>
      <c r="G42" s="10">
        <f t="shared" si="2"/>
        <v>0</v>
      </c>
      <c r="H42" s="9"/>
      <c r="I42" s="9"/>
      <c r="J42" s="9"/>
      <c r="K42" s="10">
        <f t="shared" si="3"/>
        <v>0</v>
      </c>
      <c r="L42" s="10">
        <f t="shared" si="0"/>
        <v>0</v>
      </c>
    </row>
    <row r="43" spans="1:12" ht="15.75" x14ac:dyDescent="0.25">
      <c r="A43" s="7" t="str">
        <f>'1'!A43</f>
        <v>Vaso 6404 h.b.f.g 350 ml. 11.8 oz.</v>
      </c>
      <c r="B43" s="10">
        <f>'2'!G43+'2'!L43</f>
        <v>0</v>
      </c>
      <c r="C43" s="9"/>
      <c r="D43" s="10">
        <f t="shared" si="1"/>
        <v>0</v>
      </c>
      <c r="E43" s="9"/>
      <c r="F43" s="6"/>
      <c r="G43" s="10">
        <f t="shared" si="2"/>
        <v>0</v>
      </c>
      <c r="H43" s="9"/>
      <c r="I43" s="9"/>
      <c r="J43" s="9"/>
      <c r="K43" s="10">
        <f t="shared" si="3"/>
        <v>0</v>
      </c>
      <c r="L43" s="10">
        <f t="shared" si="0"/>
        <v>0</v>
      </c>
    </row>
    <row r="44" spans="1:12" ht="15.75" x14ac:dyDescent="0.25">
      <c r="A44" s="7" t="str">
        <f>'1'!A44</f>
        <v>Vaso 6621 high ball 350 ml 11.8 oz</v>
      </c>
      <c r="B44" s="10">
        <f>'2'!G44+'2'!L44</f>
        <v>0</v>
      </c>
      <c r="C44" s="9"/>
      <c r="D44" s="10">
        <f t="shared" si="1"/>
        <v>0</v>
      </c>
      <c r="E44" s="9"/>
      <c r="F44" s="6"/>
      <c r="G44" s="10">
        <f t="shared" si="2"/>
        <v>0</v>
      </c>
      <c r="H44" s="9"/>
      <c r="I44" s="9"/>
      <c r="J44" s="9"/>
      <c r="K44" s="10">
        <f t="shared" si="3"/>
        <v>0</v>
      </c>
      <c r="L44" s="10">
        <f t="shared" si="0"/>
        <v>0</v>
      </c>
    </row>
    <row r="45" spans="1:12" ht="15.75" x14ac:dyDescent="0.25">
      <c r="A45" s="7" t="str">
        <f>'1'!A45</f>
        <v>Vaso 6624 agua fg 300 ml 10.2 oz</v>
      </c>
      <c r="B45" s="10">
        <f>'2'!G45+'2'!L45</f>
        <v>0</v>
      </c>
      <c r="C45" s="9"/>
      <c r="D45" s="10">
        <f t="shared" si="1"/>
        <v>0</v>
      </c>
      <c r="E45" s="9"/>
      <c r="F45" s="6"/>
      <c r="G45" s="10">
        <f t="shared" si="2"/>
        <v>0</v>
      </c>
      <c r="H45" s="9"/>
      <c r="I45" s="9"/>
      <c r="J45" s="9"/>
      <c r="K45" s="10">
        <f t="shared" si="3"/>
        <v>0</v>
      </c>
      <c r="L45" s="10">
        <f t="shared" si="0"/>
        <v>0</v>
      </c>
    </row>
    <row r="46" spans="1:12" ht="15.75" x14ac:dyDescent="0.25">
      <c r="A46" s="7" t="str">
        <f>'1'!A46</f>
        <v>Vaso 6714 dof fashion 325 ml 11 oz</v>
      </c>
      <c r="B46" s="10">
        <f>'2'!G46+'2'!L46</f>
        <v>0</v>
      </c>
      <c r="C46" s="9"/>
      <c r="D46" s="10">
        <f t="shared" si="1"/>
        <v>0</v>
      </c>
      <c r="E46" s="9"/>
      <c r="F46" s="6"/>
      <c r="G46" s="10">
        <f t="shared" si="2"/>
        <v>0</v>
      </c>
      <c r="H46" s="9"/>
      <c r="I46" s="9"/>
      <c r="J46" s="9"/>
      <c r="K46" s="10">
        <f t="shared" si="3"/>
        <v>0</v>
      </c>
      <c r="L46" s="10">
        <f t="shared" si="0"/>
        <v>0</v>
      </c>
    </row>
    <row r="47" spans="1:12" ht="15.75" x14ac:dyDescent="0.25">
      <c r="A47" s="7">
        <f>'1'!A47</f>
        <v>0</v>
      </c>
      <c r="B47" s="10">
        <f>'2'!G47+'2'!L47</f>
        <v>0</v>
      </c>
      <c r="C47" s="9"/>
      <c r="D47" s="10">
        <f t="shared" si="1"/>
        <v>0</v>
      </c>
      <c r="E47" s="9"/>
      <c r="F47" s="6"/>
      <c r="G47" s="10">
        <f t="shared" si="2"/>
        <v>0</v>
      </c>
      <c r="H47" s="9"/>
      <c r="I47" s="9"/>
      <c r="J47" s="9"/>
      <c r="K47" s="10">
        <f t="shared" si="3"/>
        <v>0</v>
      </c>
      <c r="L47" s="10">
        <f t="shared" si="0"/>
        <v>0</v>
      </c>
    </row>
    <row r="48" spans="1:12" ht="15.75" x14ac:dyDescent="0.25">
      <c r="A48" s="7">
        <f>'1'!A48</f>
        <v>0</v>
      </c>
      <c r="B48" s="10">
        <f>'2'!G48+'2'!L48</f>
        <v>0</v>
      </c>
      <c r="C48" s="9"/>
      <c r="D48" s="10">
        <f t="shared" si="1"/>
        <v>0</v>
      </c>
      <c r="E48" s="9"/>
      <c r="F48" s="6"/>
      <c r="G48" s="10">
        <f t="shared" si="2"/>
        <v>0</v>
      </c>
      <c r="H48" s="9"/>
      <c r="I48" s="9"/>
      <c r="J48" s="9"/>
      <c r="K48" s="10">
        <f t="shared" si="3"/>
        <v>0</v>
      </c>
      <c r="L48" s="10">
        <f t="shared" si="0"/>
        <v>0</v>
      </c>
    </row>
    <row r="49" spans="1:12" ht="15.75" x14ac:dyDescent="0.25">
      <c r="A49" s="7">
        <f>'1'!A49</f>
        <v>0</v>
      </c>
      <c r="B49" s="10">
        <f>'2'!G49+'2'!L49</f>
        <v>0</v>
      </c>
      <c r="C49" s="9"/>
      <c r="D49" s="10">
        <f t="shared" si="1"/>
        <v>0</v>
      </c>
      <c r="E49" s="9"/>
      <c r="F49" s="6"/>
      <c r="G49" s="10">
        <f t="shared" si="2"/>
        <v>0</v>
      </c>
      <c r="H49" s="9"/>
      <c r="I49" s="9"/>
      <c r="J49" s="9"/>
      <c r="K49" s="10">
        <f t="shared" si="3"/>
        <v>0</v>
      </c>
      <c r="L49" s="10">
        <f t="shared" si="0"/>
        <v>0</v>
      </c>
    </row>
    <row r="50" spans="1:12" ht="15.75" x14ac:dyDescent="0.25">
      <c r="A50" s="7">
        <f>'1'!A50</f>
        <v>0</v>
      </c>
      <c r="B50" s="10">
        <f>'2'!G50+'2'!L50</f>
        <v>0</v>
      </c>
      <c r="C50" s="9"/>
      <c r="D50" s="10">
        <f t="shared" si="1"/>
        <v>0</v>
      </c>
      <c r="E50" s="9"/>
      <c r="F50" s="6"/>
      <c r="G50" s="10">
        <f t="shared" si="2"/>
        <v>0</v>
      </c>
      <c r="H50" s="9"/>
      <c r="I50" s="9"/>
      <c r="J50" s="9"/>
      <c r="K50" s="10">
        <f t="shared" si="3"/>
        <v>0</v>
      </c>
      <c r="L50" s="10">
        <f t="shared" si="0"/>
        <v>0</v>
      </c>
    </row>
    <row r="51" spans="1:12" ht="15.75" x14ac:dyDescent="0.25">
      <c r="A51" s="7">
        <f>'1'!A51</f>
        <v>0</v>
      </c>
      <c r="B51" s="10">
        <f>'2'!G51+'2'!L51</f>
        <v>0</v>
      </c>
      <c r="C51" s="9"/>
      <c r="D51" s="10">
        <f t="shared" si="1"/>
        <v>0</v>
      </c>
      <c r="E51" s="9"/>
      <c r="F51" s="6"/>
      <c r="G51" s="10">
        <f t="shared" si="2"/>
        <v>0</v>
      </c>
      <c r="H51" s="9"/>
      <c r="I51" s="9"/>
      <c r="J51" s="9"/>
      <c r="K51" s="10">
        <f t="shared" si="3"/>
        <v>0</v>
      </c>
      <c r="L51" s="10">
        <f t="shared" si="0"/>
        <v>0</v>
      </c>
    </row>
  </sheetData>
  <sheetProtection algorithmName="SHA-512" hashValue="du/bfjabNdYYzd6tEpqkXgu4RZiAkONhn14MvNDTG0diQgyznl0MM7N4xCi3j1hiCOzN99swSE13YDSkxVdykQ==" saltValue="GdAID9rleMmihA7xAyQWww==" spinCount="100000" sheet="1" objects="1" scenarios="1"/>
  <mergeCells count="12">
    <mergeCell ref="K3:K4"/>
    <mergeCell ref="L3:L4"/>
    <mergeCell ref="A1:L1"/>
    <mergeCell ref="B2:F2"/>
    <mergeCell ref="A3:A4"/>
    <mergeCell ref="B3:B4"/>
    <mergeCell ref="C3:C4"/>
    <mergeCell ref="D3:D4"/>
    <mergeCell ref="E3:E4"/>
    <mergeCell ref="F3:F4"/>
    <mergeCell ref="G3:G4"/>
    <mergeCell ref="H3:J3"/>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workbookViewId="0">
      <pane ySplit="4" topLeftCell="A5" activePane="bottomLeft" state="frozen"/>
      <selection activeCell="E20" sqref="E20"/>
      <selection pane="bottomLeft" activeCell="B5" sqref="B5:B51"/>
    </sheetView>
  </sheetViews>
  <sheetFormatPr defaultColWidth="11.42578125" defaultRowHeight="15" x14ac:dyDescent="0.25"/>
  <cols>
    <col min="1" max="1" width="50.28515625" bestFit="1" customWidth="1"/>
    <col min="2" max="2" width="13.28515625" bestFit="1" customWidth="1"/>
    <col min="3" max="3" width="10.42578125" bestFit="1" customWidth="1"/>
    <col min="4" max="4" width="12.28515625" bestFit="1" customWidth="1"/>
    <col min="5" max="5" width="9.42578125" bestFit="1" customWidth="1"/>
    <col min="6" max="6" width="16.140625" customWidth="1"/>
    <col min="7" max="7" width="12.28515625" bestFit="1" customWidth="1"/>
    <col min="8" max="10" width="12.7109375" customWidth="1"/>
    <col min="11" max="11" width="13.28515625" bestFit="1" customWidth="1"/>
    <col min="12" max="12" width="12.140625" bestFit="1" customWidth="1"/>
  </cols>
  <sheetData>
    <row r="1" spans="1:12" ht="26.25" x14ac:dyDescent="0.4">
      <c r="A1" s="52" t="s">
        <v>10</v>
      </c>
      <c r="B1" s="53"/>
      <c r="C1" s="53"/>
      <c r="D1" s="53"/>
      <c r="E1" s="53"/>
      <c r="F1" s="53"/>
      <c r="G1" s="53"/>
      <c r="H1" s="53"/>
      <c r="I1" s="53"/>
      <c r="J1" s="53"/>
      <c r="K1" s="53"/>
      <c r="L1" s="54"/>
    </row>
    <row r="2" spans="1:12" ht="21" x14ac:dyDescent="0.35">
      <c r="A2" s="1" t="s">
        <v>6</v>
      </c>
      <c r="B2" s="58" t="str">
        <f>'1'!B2:F2</f>
        <v>Cinépolis VIP Multiplaza Pacific</v>
      </c>
      <c r="C2" s="58"/>
      <c r="D2" s="58"/>
      <c r="E2" s="58"/>
      <c r="F2" s="58"/>
      <c r="G2" s="2"/>
      <c r="H2" s="2" t="s">
        <v>11</v>
      </c>
      <c r="I2" s="4">
        <f>'1'!I2</f>
        <v>2015</v>
      </c>
      <c r="J2" s="2"/>
      <c r="K2" s="2" t="s">
        <v>7</v>
      </c>
      <c r="L2" s="3">
        <v>39</v>
      </c>
    </row>
    <row r="3" spans="1:12" ht="15.75" x14ac:dyDescent="0.25">
      <c r="A3" s="57" t="s">
        <v>9</v>
      </c>
      <c r="B3" s="56" t="s">
        <v>0</v>
      </c>
      <c r="C3" s="56" t="s">
        <v>1</v>
      </c>
      <c r="D3" s="56" t="s">
        <v>2</v>
      </c>
      <c r="E3" s="56" t="s">
        <v>3</v>
      </c>
      <c r="F3" s="56" t="s">
        <v>4</v>
      </c>
      <c r="G3" s="56" t="s">
        <v>5</v>
      </c>
      <c r="H3" s="56" t="s">
        <v>57</v>
      </c>
      <c r="I3" s="56"/>
      <c r="J3" s="56"/>
      <c r="K3" s="56" t="s">
        <v>55</v>
      </c>
      <c r="L3" s="56" t="s">
        <v>56</v>
      </c>
    </row>
    <row r="4" spans="1:12" ht="15.75" customHeight="1" x14ac:dyDescent="0.25">
      <c r="A4" s="57"/>
      <c r="B4" s="56"/>
      <c r="C4" s="56"/>
      <c r="D4" s="56"/>
      <c r="E4" s="56"/>
      <c r="F4" s="56"/>
      <c r="G4" s="56"/>
      <c r="H4" s="11" t="s">
        <v>58</v>
      </c>
      <c r="I4" s="11" t="s">
        <v>60</v>
      </c>
      <c r="J4" s="11" t="s">
        <v>59</v>
      </c>
      <c r="K4" s="56"/>
      <c r="L4" s="56"/>
    </row>
    <row r="5" spans="1:12" ht="15.75" x14ac:dyDescent="0.25">
      <c r="A5" s="7" t="str">
        <f>'1'!A5</f>
        <v xml:space="preserve">Bar caddy condimentero 6 en 1 </v>
      </c>
      <c r="B5" s="10">
        <f>'38'!G5+'38'!L5</f>
        <v>0</v>
      </c>
      <c r="C5" s="9"/>
      <c r="D5" s="10">
        <f>B5+C5</f>
        <v>0</v>
      </c>
      <c r="E5" s="9"/>
      <c r="F5" s="6"/>
      <c r="G5" s="10">
        <f>D5-E5</f>
        <v>0</v>
      </c>
      <c r="H5" s="9"/>
      <c r="I5" s="9"/>
      <c r="J5" s="9"/>
      <c r="K5" s="10">
        <f>SUM(H5:J5)</f>
        <v>0</v>
      </c>
      <c r="L5" s="10">
        <f t="shared" ref="L5:L51" si="0">K5-G5</f>
        <v>0</v>
      </c>
    </row>
    <row r="6" spans="1:12" ht="15.75" x14ac:dyDescent="0.25">
      <c r="A6" s="7" t="str">
        <f>'1'!A6</f>
        <v>Botella/jugos con vertedor 1 lts</v>
      </c>
      <c r="B6" s="10">
        <f>'38'!G6+'38'!L6</f>
        <v>0</v>
      </c>
      <c r="C6" s="9"/>
      <c r="D6" s="10">
        <f t="shared" ref="D6:D51" si="1">B6+C6</f>
        <v>0</v>
      </c>
      <c r="E6" s="9"/>
      <c r="F6" s="6"/>
      <c r="G6" s="10">
        <f t="shared" ref="G6:G51" si="2">D6-E6</f>
        <v>0</v>
      </c>
      <c r="H6" s="9"/>
      <c r="I6" s="9"/>
      <c r="J6" s="9"/>
      <c r="K6" s="10">
        <f t="shared" ref="K6:K51" si="3">SUM(H6:J6)</f>
        <v>0</v>
      </c>
      <c r="L6" s="10">
        <f t="shared" si="0"/>
        <v>0</v>
      </c>
    </row>
    <row r="7" spans="1:12" ht="15.75" x14ac:dyDescent="0.25">
      <c r="A7" s="7" t="str">
        <f>'1'!A7</f>
        <v>Cepillo lavavasos triple</v>
      </c>
      <c r="B7" s="10">
        <f>'38'!G7+'38'!L7</f>
        <v>0</v>
      </c>
      <c r="C7" s="9"/>
      <c r="D7" s="10">
        <f t="shared" si="1"/>
        <v>0</v>
      </c>
      <c r="E7" s="9"/>
      <c r="F7" s="6"/>
      <c r="G7" s="10">
        <f t="shared" si="2"/>
        <v>0</v>
      </c>
      <c r="H7" s="9"/>
      <c r="I7" s="9"/>
      <c r="J7" s="9"/>
      <c r="K7" s="10">
        <f t="shared" si="3"/>
        <v>0</v>
      </c>
      <c r="L7" s="10">
        <f t="shared" si="0"/>
        <v>0</v>
      </c>
    </row>
    <row r="8" spans="1:12" ht="15.75" x14ac:dyDescent="0.25">
      <c r="A8" s="7" t="str">
        <f>'1'!A8</f>
        <v>Cocktelera grande 3 pzas 30 oz a. Inox</v>
      </c>
      <c r="B8" s="10">
        <f>'38'!G8+'38'!L8</f>
        <v>0</v>
      </c>
      <c r="C8" s="9"/>
      <c r="D8" s="10">
        <f t="shared" si="1"/>
        <v>0</v>
      </c>
      <c r="E8" s="9"/>
      <c r="F8" s="6"/>
      <c r="G8" s="10">
        <f t="shared" si="2"/>
        <v>0</v>
      </c>
      <c r="H8" s="9"/>
      <c r="I8" s="9"/>
      <c r="J8" s="9"/>
      <c r="K8" s="10">
        <f t="shared" si="3"/>
        <v>0</v>
      </c>
      <c r="L8" s="10">
        <f t="shared" si="0"/>
        <v>0</v>
      </c>
    </row>
    <row r="9" spans="1:12" ht="15.75" x14ac:dyDescent="0.25">
      <c r="A9" s="7" t="str">
        <f>'1'!A9</f>
        <v xml:space="preserve">Copa 2020 vino generoso mty 74 ml </v>
      </c>
      <c r="B9" s="10">
        <f>'38'!G9+'38'!L9</f>
        <v>0</v>
      </c>
      <c r="C9" s="9"/>
      <c r="D9" s="10">
        <f t="shared" si="1"/>
        <v>0</v>
      </c>
      <c r="E9" s="9"/>
      <c r="F9" s="6"/>
      <c r="G9" s="10">
        <f t="shared" si="2"/>
        <v>0</v>
      </c>
      <c r="H9" s="9"/>
      <c r="I9" s="9"/>
      <c r="J9" s="9"/>
      <c r="K9" s="10">
        <f t="shared" si="3"/>
        <v>0</v>
      </c>
      <c r="L9" s="10">
        <f t="shared" si="0"/>
        <v>0</v>
      </c>
    </row>
    <row r="10" spans="1:12" ht="15.75" x14ac:dyDescent="0.25">
      <c r="A10" s="7" t="str">
        <f>'1'!A10</f>
        <v>Copa 2025 agua mty 285 ml 9.5 oz</v>
      </c>
      <c r="B10" s="10">
        <f>'38'!G10+'38'!L10</f>
        <v>0</v>
      </c>
      <c r="C10" s="9"/>
      <c r="D10" s="10">
        <f t="shared" si="1"/>
        <v>0</v>
      </c>
      <c r="E10" s="9"/>
      <c r="F10" s="6"/>
      <c r="G10" s="10">
        <f t="shared" si="2"/>
        <v>0</v>
      </c>
      <c r="H10" s="9"/>
      <c r="I10" s="9"/>
      <c r="J10" s="9"/>
      <c r="K10" s="10">
        <f t="shared" si="3"/>
        <v>0</v>
      </c>
      <c r="L10" s="10">
        <f t="shared" si="0"/>
        <v>0</v>
      </c>
    </row>
    <row r="11" spans="1:12" ht="15.75" x14ac:dyDescent="0.25">
      <c r="A11" s="7" t="str">
        <f>'1'!A11</f>
        <v>Copa 22760 cocktail martini 5 oz excalibur</v>
      </c>
      <c r="B11" s="10">
        <f>'38'!G11+'38'!L11</f>
        <v>0</v>
      </c>
      <c r="C11" s="9"/>
      <c r="D11" s="10">
        <f t="shared" si="1"/>
        <v>0</v>
      </c>
      <c r="E11" s="9"/>
      <c r="F11" s="6"/>
      <c r="G11" s="10">
        <f t="shared" si="2"/>
        <v>0</v>
      </c>
      <c r="H11" s="9"/>
      <c r="I11" s="9"/>
      <c r="J11" s="9"/>
      <c r="K11" s="10">
        <f t="shared" si="3"/>
        <v>0</v>
      </c>
      <c r="L11" s="10">
        <f t="shared" si="0"/>
        <v>0</v>
      </c>
    </row>
    <row r="12" spans="1:12" ht="15.75" x14ac:dyDescent="0.25">
      <c r="A12" s="7" t="str">
        <f>'1'!A12</f>
        <v xml:space="preserve">Copa 23876 brandy 50 cl 17 oz. Vaporera </v>
      </c>
      <c r="B12" s="10">
        <f>'38'!G12+'38'!L12</f>
        <v>0</v>
      </c>
      <c r="C12" s="9"/>
      <c r="D12" s="10">
        <f t="shared" si="1"/>
        <v>0</v>
      </c>
      <c r="E12" s="9"/>
      <c r="F12" s="6"/>
      <c r="G12" s="10">
        <f t="shared" si="2"/>
        <v>0</v>
      </c>
      <c r="H12" s="9"/>
      <c r="I12" s="9"/>
      <c r="J12" s="9"/>
      <c r="K12" s="10">
        <f t="shared" si="3"/>
        <v>0</v>
      </c>
      <c r="L12" s="10">
        <f t="shared" si="0"/>
        <v>0</v>
      </c>
    </row>
    <row r="13" spans="1:12" ht="15.75" x14ac:dyDescent="0.25">
      <c r="A13" s="7" t="str">
        <f>'1'!A13</f>
        <v>Copa 2438 brandy mty 130 ml 4.5 oz</v>
      </c>
      <c r="B13" s="10">
        <f>'38'!G13+'38'!L13</f>
        <v>0</v>
      </c>
      <c r="C13" s="9"/>
      <c r="D13" s="10">
        <f t="shared" si="1"/>
        <v>0</v>
      </c>
      <c r="E13" s="9"/>
      <c r="F13" s="6"/>
      <c r="G13" s="10">
        <f t="shared" si="2"/>
        <v>0</v>
      </c>
      <c r="H13" s="9"/>
      <c r="I13" s="9"/>
      <c r="J13" s="9"/>
      <c r="K13" s="10">
        <f t="shared" si="3"/>
        <v>0</v>
      </c>
      <c r="L13" s="10">
        <f t="shared" si="0"/>
        <v>0</v>
      </c>
    </row>
    <row r="14" spans="1:12" ht="15.75" x14ac:dyDescent="0.25">
      <c r="A14" s="7" t="str">
        <f>'1'!A14</f>
        <v>Copa cerveza dortmund 13 oz.</v>
      </c>
      <c r="B14" s="10">
        <f>'38'!G14+'38'!L14</f>
        <v>0</v>
      </c>
      <c r="C14" s="9"/>
      <c r="D14" s="10">
        <f t="shared" si="1"/>
        <v>0</v>
      </c>
      <c r="E14" s="9"/>
      <c r="F14" s="6"/>
      <c r="G14" s="10">
        <f t="shared" si="2"/>
        <v>0</v>
      </c>
      <c r="H14" s="9"/>
      <c r="I14" s="9"/>
      <c r="J14" s="9"/>
      <c r="K14" s="10">
        <f t="shared" si="3"/>
        <v>0</v>
      </c>
      <c r="L14" s="10">
        <f t="shared" si="0"/>
        <v>0</v>
      </c>
    </row>
    <row r="15" spans="1:12" ht="15.75" x14ac:dyDescent="0.25">
      <c r="A15" s="7" t="str">
        <f>'1'!A15</f>
        <v>Copa cogñac degustacion 5 oz</v>
      </c>
      <c r="B15" s="10">
        <f>'38'!G15+'38'!L15</f>
        <v>0</v>
      </c>
      <c r="C15" s="9"/>
      <c r="D15" s="10">
        <f t="shared" si="1"/>
        <v>0</v>
      </c>
      <c r="E15" s="9"/>
      <c r="F15" s="6"/>
      <c r="G15" s="10">
        <f t="shared" si="2"/>
        <v>0</v>
      </c>
      <c r="H15" s="9"/>
      <c r="I15" s="9"/>
      <c r="J15" s="9"/>
      <c r="K15" s="10">
        <f t="shared" si="3"/>
        <v>0</v>
      </c>
      <c r="L15" s="10">
        <f t="shared" si="0"/>
        <v>0</v>
      </c>
    </row>
    <row r="16" spans="1:12" ht="15.75" x14ac:dyDescent="0.25">
      <c r="A16" s="7" t="str">
        <f>'1'!A16</f>
        <v>Copa margarita 12 oz.  Excalibur</v>
      </c>
      <c r="B16" s="10">
        <f>'38'!G16+'38'!L16</f>
        <v>0</v>
      </c>
      <c r="C16" s="9"/>
      <c r="D16" s="10">
        <f t="shared" si="1"/>
        <v>0</v>
      </c>
      <c r="E16" s="9"/>
      <c r="F16" s="6"/>
      <c r="G16" s="10">
        <f t="shared" si="2"/>
        <v>0</v>
      </c>
      <c r="H16" s="9"/>
      <c r="I16" s="9"/>
      <c r="J16" s="9"/>
      <c r="K16" s="10">
        <f t="shared" si="3"/>
        <v>0</v>
      </c>
      <c r="L16" s="10">
        <f t="shared" si="0"/>
        <v>0</v>
      </c>
    </row>
    <row r="17" spans="1:12" ht="15.75" x14ac:dyDescent="0.25">
      <c r="A17" s="7" t="str">
        <f>'1'!A17</f>
        <v>Copa vino blanco savoie  5 oz.</v>
      </c>
      <c r="B17" s="10">
        <f>'38'!G17+'38'!L17</f>
        <v>0</v>
      </c>
      <c r="C17" s="9"/>
      <c r="D17" s="10">
        <f t="shared" si="1"/>
        <v>0</v>
      </c>
      <c r="E17" s="9"/>
      <c r="F17" s="6"/>
      <c r="G17" s="10">
        <f t="shared" si="2"/>
        <v>0</v>
      </c>
      <c r="H17" s="9"/>
      <c r="I17" s="9"/>
      <c r="J17" s="9"/>
      <c r="K17" s="10">
        <f t="shared" si="3"/>
        <v>0</v>
      </c>
      <c r="L17" s="10">
        <f t="shared" si="0"/>
        <v>0</v>
      </c>
    </row>
    <row r="18" spans="1:12" ht="15.75" x14ac:dyDescent="0.25">
      <c r="A18" s="7" t="str">
        <f>'1'!A18</f>
        <v>Copa vino tinto savoie 8 oz.</v>
      </c>
      <c r="B18" s="10">
        <f>'38'!G18+'38'!L18</f>
        <v>0</v>
      </c>
      <c r="C18" s="9"/>
      <c r="D18" s="10">
        <f t="shared" si="1"/>
        <v>0</v>
      </c>
      <c r="E18" s="9"/>
      <c r="F18" s="6"/>
      <c r="G18" s="10">
        <f t="shared" si="2"/>
        <v>0</v>
      </c>
      <c r="H18" s="9"/>
      <c r="I18" s="9"/>
      <c r="J18" s="9"/>
      <c r="K18" s="10">
        <f t="shared" si="3"/>
        <v>0</v>
      </c>
      <c r="L18" s="10">
        <f t="shared" si="0"/>
        <v>0</v>
      </c>
    </row>
    <row r="19" spans="1:12" ht="15.75" x14ac:dyDescent="0.25">
      <c r="A19" s="7" t="str">
        <f>'1'!A19</f>
        <v>Cuchara para cantina a inox</v>
      </c>
      <c r="B19" s="10">
        <f>'38'!G19+'38'!L19</f>
        <v>0</v>
      </c>
      <c r="C19" s="9"/>
      <c r="D19" s="10">
        <f t="shared" si="1"/>
        <v>0</v>
      </c>
      <c r="E19" s="9"/>
      <c r="F19" s="6"/>
      <c r="G19" s="10">
        <f t="shared" si="2"/>
        <v>0</v>
      </c>
      <c r="H19" s="9"/>
      <c r="I19" s="9"/>
      <c r="J19" s="9"/>
      <c r="K19" s="10">
        <f t="shared" si="3"/>
        <v>0</v>
      </c>
      <c r="L19" s="10">
        <f t="shared" si="0"/>
        <v>0</v>
      </c>
    </row>
    <row r="20" spans="1:12" ht="15.75" x14ac:dyDescent="0.25">
      <c r="A20" s="7" t="str">
        <f>'1'!A20</f>
        <v>Cucharon para hielo 24.1 cms a inox</v>
      </c>
      <c r="B20" s="10">
        <f>'38'!G20+'38'!L20</f>
        <v>0</v>
      </c>
      <c r="C20" s="9"/>
      <c r="D20" s="10">
        <f t="shared" si="1"/>
        <v>0</v>
      </c>
      <c r="E20" s="9"/>
      <c r="F20" s="6"/>
      <c r="G20" s="10">
        <f t="shared" si="2"/>
        <v>0</v>
      </c>
      <c r="H20" s="9"/>
      <c r="I20" s="9"/>
      <c r="J20" s="9"/>
      <c r="K20" s="10">
        <f t="shared" si="3"/>
        <v>0</v>
      </c>
      <c r="L20" s="10">
        <f t="shared" si="0"/>
        <v>0</v>
      </c>
    </row>
    <row r="21" spans="1:12" ht="15.75" x14ac:dyDescent="0.25">
      <c r="A21" s="7" t="str">
        <f>'1'!A21</f>
        <v xml:space="preserve">Cuchillo chef 8" </v>
      </c>
      <c r="B21" s="10">
        <f>'38'!G21+'38'!L21</f>
        <v>0</v>
      </c>
      <c r="C21" s="9"/>
      <c r="D21" s="10">
        <f t="shared" si="1"/>
        <v>0</v>
      </c>
      <c r="E21" s="9"/>
      <c r="F21" s="6"/>
      <c r="G21" s="10">
        <f t="shared" si="2"/>
        <v>0</v>
      </c>
      <c r="H21" s="9"/>
      <c r="I21" s="9"/>
      <c r="J21" s="9"/>
      <c r="K21" s="10">
        <f t="shared" si="3"/>
        <v>0</v>
      </c>
      <c r="L21" s="10">
        <f t="shared" si="0"/>
        <v>0</v>
      </c>
    </row>
    <row r="22" spans="1:12" ht="15.75" x14ac:dyDescent="0.25">
      <c r="A22" s="7" t="str">
        <f>'1'!A22</f>
        <v>Cuchillo mondador 4"</v>
      </c>
      <c r="B22" s="10">
        <f>'38'!G22+'38'!L22</f>
        <v>0</v>
      </c>
      <c r="C22" s="9"/>
      <c r="D22" s="10">
        <f t="shared" si="1"/>
        <v>0</v>
      </c>
      <c r="E22" s="9"/>
      <c r="F22" s="6"/>
      <c r="G22" s="10">
        <f t="shared" si="2"/>
        <v>0</v>
      </c>
      <c r="H22" s="9"/>
      <c r="I22" s="9"/>
      <c r="J22" s="9"/>
      <c r="K22" s="10">
        <f t="shared" si="3"/>
        <v>0</v>
      </c>
      <c r="L22" s="10">
        <f t="shared" si="0"/>
        <v>0</v>
      </c>
    </row>
    <row r="23" spans="1:12" ht="15.75" x14ac:dyDescent="0.25">
      <c r="A23" s="7" t="str">
        <f>'1'!A23</f>
        <v>Charola antiderrapante 44x59 cms.</v>
      </c>
      <c r="B23" s="10">
        <f>'38'!G23+'38'!L23</f>
        <v>0</v>
      </c>
      <c r="C23" s="9"/>
      <c r="D23" s="10">
        <f t="shared" si="1"/>
        <v>0</v>
      </c>
      <c r="E23" s="9"/>
      <c r="F23" s="6"/>
      <c r="G23" s="10">
        <f t="shared" si="2"/>
        <v>0</v>
      </c>
      <c r="H23" s="9"/>
      <c r="I23" s="9"/>
      <c r="J23" s="9"/>
      <c r="K23" s="10">
        <f t="shared" si="3"/>
        <v>0</v>
      </c>
      <c r="L23" s="10">
        <f t="shared" si="0"/>
        <v>0</v>
      </c>
    </row>
    <row r="24" spans="1:12" ht="15.75" x14ac:dyDescent="0.25">
      <c r="A24" s="7" t="str">
        <f>'1'!A24</f>
        <v>Charola redonda antiderrapante 40 cms</v>
      </c>
      <c r="B24" s="10">
        <f>'38'!G24+'38'!L24</f>
        <v>0</v>
      </c>
      <c r="C24" s="9"/>
      <c r="D24" s="10">
        <f t="shared" si="1"/>
        <v>0</v>
      </c>
      <c r="E24" s="9"/>
      <c r="F24" s="6"/>
      <c r="G24" s="10">
        <f t="shared" si="2"/>
        <v>0</v>
      </c>
      <c r="H24" s="9"/>
      <c r="I24" s="9"/>
      <c r="J24" s="9"/>
      <c r="K24" s="10">
        <f t="shared" si="3"/>
        <v>0</v>
      </c>
      <c r="L24" s="10">
        <f t="shared" si="0"/>
        <v>0</v>
      </c>
    </row>
    <row r="25" spans="1:12" ht="15.75" x14ac:dyDescent="0.25">
      <c r="A25" s="7" t="str">
        <f>'1'!A25</f>
        <v>Dispensador plastico transparente de 12 oz..</v>
      </c>
      <c r="B25" s="10">
        <f>'38'!G25+'38'!L25</f>
        <v>0</v>
      </c>
      <c r="C25" s="9"/>
      <c r="D25" s="10">
        <f t="shared" si="1"/>
        <v>0</v>
      </c>
      <c r="E25" s="9"/>
      <c r="F25" s="6"/>
      <c r="G25" s="10">
        <f t="shared" si="2"/>
        <v>0</v>
      </c>
      <c r="H25" s="9"/>
      <c r="I25" s="9"/>
      <c r="J25" s="9"/>
      <c r="K25" s="10">
        <f t="shared" si="3"/>
        <v>0</v>
      </c>
      <c r="L25" s="10">
        <f t="shared" si="0"/>
        <v>0</v>
      </c>
    </row>
    <row r="26" spans="1:12" ht="15.75" x14ac:dyDescent="0.25">
      <c r="A26" s="7" t="str">
        <f>'1'!A26</f>
        <v>Drenador de plastico para bar</v>
      </c>
      <c r="B26" s="10">
        <f>'38'!G26+'38'!L26</f>
        <v>0</v>
      </c>
      <c r="C26" s="9"/>
      <c r="D26" s="10">
        <f t="shared" si="1"/>
        <v>0</v>
      </c>
      <c r="E26" s="9"/>
      <c r="F26" s="6"/>
      <c r="G26" s="10">
        <f t="shared" si="2"/>
        <v>0</v>
      </c>
      <c r="H26" s="9"/>
      <c r="I26" s="9"/>
      <c r="J26" s="9"/>
      <c r="K26" s="10">
        <f t="shared" si="3"/>
        <v>0</v>
      </c>
      <c r="L26" s="10">
        <f t="shared" si="0"/>
        <v>0</v>
      </c>
    </row>
    <row r="27" spans="1:12" ht="15.75" x14ac:dyDescent="0.25">
      <c r="A27" s="7" t="str">
        <f>'1'!A27</f>
        <v>Escarchador para margaritas</v>
      </c>
      <c r="B27" s="10">
        <f>'38'!G27+'38'!L27</f>
        <v>0</v>
      </c>
      <c r="C27" s="9"/>
      <c r="D27" s="10">
        <f t="shared" si="1"/>
        <v>0</v>
      </c>
      <c r="E27" s="9"/>
      <c r="F27" s="6"/>
      <c r="G27" s="10">
        <f t="shared" si="2"/>
        <v>0</v>
      </c>
      <c r="H27" s="9"/>
      <c r="I27" s="9"/>
      <c r="J27" s="9"/>
      <c r="K27" s="10">
        <f t="shared" si="3"/>
        <v>0</v>
      </c>
      <c r="L27" s="10">
        <f t="shared" si="0"/>
        <v>0</v>
      </c>
    </row>
    <row r="28" spans="1:12" ht="15.75" x14ac:dyDescent="0.25">
      <c r="A28" s="7" t="str">
        <f>'1'!A28</f>
        <v>Esponja para escarchador</v>
      </c>
      <c r="B28" s="10">
        <f>'38'!G28+'38'!L28</f>
        <v>0</v>
      </c>
      <c r="C28" s="9"/>
      <c r="D28" s="10">
        <f t="shared" si="1"/>
        <v>0</v>
      </c>
      <c r="E28" s="9"/>
      <c r="F28" s="6"/>
      <c r="G28" s="10">
        <f t="shared" si="2"/>
        <v>0</v>
      </c>
      <c r="H28" s="9"/>
      <c r="I28" s="9"/>
      <c r="J28" s="9"/>
      <c r="K28" s="10">
        <f t="shared" si="3"/>
        <v>0</v>
      </c>
      <c r="L28" s="10">
        <f t="shared" si="0"/>
        <v>0</v>
      </c>
    </row>
    <row r="29" spans="1:12" ht="15.75" x14ac:dyDescent="0.25">
      <c r="A29" s="7" t="str">
        <f>'1'!A29</f>
        <v>Exprimidor naranjas mediano</v>
      </c>
      <c r="B29" s="10">
        <f>'38'!G29+'38'!L29</f>
        <v>0</v>
      </c>
      <c r="C29" s="9"/>
      <c r="D29" s="10">
        <f t="shared" si="1"/>
        <v>0</v>
      </c>
      <c r="E29" s="9"/>
      <c r="F29" s="6"/>
      <c r="G29" s="10">
        <f t="shared" si="2"/>
        <v>0</v>
      </c>
      <c r="H29" s="9"/>
      <c r="I29" s="9"/>
      <c r="J29" s="9"/>
      <c r="K29" s="10">
        <f t="shared" si="3"/>
        <v>0</v>
      </c>
      <c r="L29" s="10">
        <f t="shared" si="0"/>
        <v>0</v>
      </c>
    </row>
    <row r="30" spans="1:12" ht="15.75" x14ac:dyDescent="0.25">
      <c r="A30" s="7" t="str">
        <f>'1'!A30</f>
        <v>Jarra 3807 vallarta 2.25 lts 76 oz</v>
      </c>
      <c r="B30" s="10">
        <f>'38'!G30+'38'!L30</f>
        <v>0</v>
      </c>
      <c r="C30" s="9"/>
      <c r="D30" s="10">
        <f t="shared" si="1"/>
        <v>0</v>
      </c>
      <c r="E30" s="9"/>
      <c r="F30" s="6"/>
      <c r="G30" s="10">
        <f t="shared" si="2"/>
        <v>0</v>
      </c>
      <c r="H30" s="9"/>
      <c r="I30" s="9"/>
      <c r="J30" s="9"/>
      <c r="K30" s="10">
        <f t="shared" si="3"/>
        <v>0</v>
      </c>
      <c r="L30" s="10">
        <f t="shared" si="0"/>
        <v>0</v>
      </c>
    </row>
    <row r="31" spans="1:12" ht="15.75" x14ac:dyDescent="0.25">
      <c r="A31" s="7" t="str">
        <f>'1'!A31</f>
        <v>Jarra 3808 orinoco 1.15 lts 39 oz</v>
      </c>
      <c r="B31" s="10">
        <f>'38'!G31+'38'!L31</f>
        <v>0</v>
      </c>
      <c r="C31" s="9"/>
      <c r="D31" s="10">
        <f t="shared" si="1"/>
        <v>0</v>
      </c>
      <c r="E31" s="9"/>
      <c r="F31" s="6"/>
      <c r="G31" s="10">
        <f t="shared" si="2"/>
        <v>0</v>
      </c>
      <c r="H31" s="9"/>
      <c r="I31" s="9"/>
      <c r="J31" s="9"/>
      <c r="K31" s="10">
        <f t="shared" si="3"/>
        <v>0</v>
      </c>
      <c r="L31" s="10">
        <f t="shared" si="0"/>
        <v>0</v>
      </c>
    </row>
    <row r="32" spans="1:12" ht="15.75" x14ac:dyDescent="0.25">
      <c r="A32" s="7" t="str">
        <f>'1'!A32</f>
        <v>Jigger 1x2 Oz  A. Inox</v>
      </c>
      <c r="B32" s="10">
        <f>'38'!G32+'38'!L32</f>
        <v>0</v>
      </c>
      <c r="C32" s="9"/>
      <c r="D32" s="10">
        <f t="shared" si="1"/>
        <v>0</v>
      </c>
      <c r="E32" s="9"/>
      <c r="F32" s="6"/>
      <c r="G32" s="10">
        <f t="shared" si="2"/>
        <v>0</v>
      </c>
      <c r="H32" s="9"/>
      <c r="I32" s="9"/>
      <c r="J32" s="9"/>
      <c r="K32" s="10">
        <f t="shared" si="3"/>
        <v>0</v>
      </c>
      <c r="L32" s="10">
        <f t="shared" si="0"/>
        <v>0</v>
      </c>
    </row>
    <row r="33" spans="1:12" ht="15.75" x14ac:dyDescent="0.25">
      <c r="A33" s="7" t="str">
        <f>'1'!A33</f>
        <v>Organizador servilletas y popotes</v>
      </c>
      <c r="B33" s="10">
        <f>'38'!G33+'38'!L33</f>
        <v>0</v>
      </c>
      <c r="C33" s="9"/>
      <c r="D33" s="10">
        <f t="shared" si="1"/>
        <v>0</v>
      </c>
      <c r="E33" s="9"/>
      <c r="F33" s="6"/>
      <c r="G33" s="10">
        <f t="shared" si="2"/>
        <v>0</v>
      </c>
      <c r="H33" s="9"/>
      <c r="I33" s="9"/>
      <c r="J33" s="9"/>
      <c r="K33" s="10">
        <f t="shared" si="3"/>
        <v>0</v>
      </c>
      <c r="L33" s="10">
        <f t="shared" si="0"/>
        <v>0</v>
      </c>
    </row>
    <row r="34" spans="1:12" ht="15.75" x14ac:dyDescent="0.25">
      <c r="A34" s="7" t="str">
        <f>'1'!A34</f>
        <v>Picahielo 6 puntas</v>
      </c>
      <c r="B34" s="10">
        <f>'38'!G34+'38'!L34</f>
        <v>0</v>
      </c>
      <c r="C34" s="9"/>
      <c r="D34" s="10">
        <f t="shared" si="1"/>
        <v>0</v>
      </c>
      <c r="E34" s="9"/>
      <c r="F34" s="6"/>
      <c r="G34" s="10">
        <f t="shared" si="2"/>
        <v>0</v>
      </c>
      <c r="H34" s="9"/>
      <c r="I34" s="9"/>
      <c r="J34" s="9"/>
      <c r="K34" s="10">
        <f t="shared" si="3"/>
        <v>0</v>
      </c>
      <c r="L34" s="10">
        <f t="shared" si="0"/>
        <v>0</v>
      </c>
    </row>
    <row r="35" spans="1:12" ht="15.75" x14ac:dyDescent="0.25">
      <c r="A35" s="7" t="str">
        <f>'1'!A35</f>
        <v>Rollo malla/bar table</v>
      </c>
      <c r="B35" s="10">
        <f>'38'!G35+'38'!L35</f>
        <v>0</v>
      </c>
      <c r="C35" s="9"/>
      <c r="D35" s="10">
        <f t="shared" si="1"/>
        <v>0</v>
      </c>
      <c r="E35" s="9"/>
      <c r="F35" s="6"/>
      <c r="G35" s="10">
        <f t="shared" si="2"/>
        <v>0</v>
      </c>
      <c r="H35" s="9"/>
      <c r="I35" s="9"/>
      <c r="J35" s="9"/>
      <c r="K35" s="10">
        <f t="shared" si="3"/>
        <v>0</v>
      </c>
      <c r="L35" s="10">
        <f t="shared" si="0"/>
        <v>0</v>
      </c>
    </row>
    <row r="36" spans="1:12" ht="15.75" x14ac:dyDescent="0.25">
      <c r="A36" s="7" t="str">
        <f>'1'!A36</f>
        <v>Sacacorchos 2 manos</v>
      </c>
      <c r="B36" s="10">
        <f>'38'!G36+'38'!L36</f>
        <v>0</v>
      </c>
      <c r="C36" s="9"/>
      <c r="D36" s="10">
        <f t="shared" si="1"/>
        <v>0</v>
      </c>
      <c r="E36" s="9"/>
      <c r="F36" s="6"/>
      <c r="G36" s="10">
        <f t="shared" si="2"/>
        <v>0</v>
      </c>
      <c r="H36" s="9"/>
      <c r="I36" s="9"/>
      <c r="J36" s="9"/>
      <c r="K36" s="10">
        <f t="shared" si="3"/>
        <v>0</v>
      </c>
      <c r="L36" s="10">
        <f t="shared" si="0"/>
        <v>0</v>
      </c>
    </row>
    <row r="37" spans="1:12" ht="15.75" x14ac:dyDescent="0.25">
      <c r="A37" s="7" t="str">
        <f>'1'!A37</f>
        <v>Tabla picar de plástico 1x30x50 Blanco</v>
      </c>
      <c r="B37" s="10">
        <f>'38'!G37+'38'!L37</f>
        <v>0</v>
      </c>
      <c r="C37" s="9"/>
      <c r="D37" s="10">
        <f t="shared" si="1"/>
        <v>0</v>
      </c>
      <c r="E37" s="9"/>
      <c r="F37" s="6"/>
      <c r="G37" s="10">
        <f t="shared" si="2"/>
        <v>0</v>
      </c>
      <c r="H37" s="9"/>
      <c r="I37" s="9"/>
      <c r="J37" s="9"/>
      <c r="K37" s="10">
        <f t="shared" si="3"/>
        <v>0</v>
      </c>
      <c r="L37" s="10">
        <f t="shared" si="0"/>
        <v>0</v>
      </c>
    </row>
    <row r="38" spans="1:12" ht="15.75" x14ac:dyDescent="0.25">
      <c r="A38" s="7" t="str">
        <f>'1'!A38</f>
        <v>Tarro 5689 cervecero morgan 450 ml 15 oz.</v>
      </c>
      <c r="B38" s="10">
        <f>'38'!G38+'38'!L38</f>
        <v>0</v>
      </c>
      <c r="C38" s="9"/>
      <c r="D38" s="10">
        <f t="shared" si="1"/>
        <v>0</v>
      </c>
      <c r="E38" s="9"/>
      <c r="F38" s="6"/>
      <c r="G38" s="10">
        <f t="shared" si="2"/>
        <v>0</v>
      </c>
      <c r="H38" s="9"/>
      <c r="I38" s="9"/>
      <c r="J38" s="9"/>
      <c r="K38" s="10">
        <f t="shared" si="3"/>
        <v>0</v>
      </c>
      <c r="L38" s="10">
        <f t="shared" si="0"/>
        <v>0</v>
      </c>
    </row>
    <row r="39" spans="1:12" ht="15.75" x14ac:dyDescent="0.25">
      <c r="A39" s="7" t="str">
        <f>'1'!A39</f>
        <v>Tijera portacharola cromada</v>
      </c>
      <c r="B39" s="10">
        <f>'38'!G39+'38'!L39</f>
        <v>0</v>
      </c>
      <c r="C39" s="9"/>
      <c r="D39" s="10">
        <f t="shared" si="1"/>
        <v>0</v>
      </c>
      <c r="E39" s="9"/>
      <c r="F39" s="6"/>
      <c r="G39" s="10">
        <f t="shared" si="2"/>
        <v>0</v>
      </c>
      <c r="H39" s="9"/>
      <c r="I39" s="9"/>
      <c r="J39" s="9"/>
      <c r="K39" s="10">
        <f t="shared" si="3"/>
        <v>0</v>
      </c>
      <c r="L39" s="10">
        <f t="shared" si="0"/>
        <v>0</v>
      </c>
    </row>
    <row r="40" spans="1:12" ht="15.75" x14ac:dyDescent="0.25">
      <c r="A40" s="7" t="str">
        <f>'1'!A40</f>
        <v>Vaso 0972 tequilero 44 ml 1.5 oz</v>
      </c>
      <c r="B40" s="10">
        <f>'38'!G40+'38'!L40</f>
        <v>0</v>
      </c>
      <c r="C40" s="9"/>
      <c r="D40" s="10">
        <f t="shared" si="1"/>
        <v>0</v>
      </c>
      <c r="E40" s="9"/>
      <c r="F40" s="6"/>
      <c r="G40" s="10">
        <f t="shared" si="2"/>
        <v>0</v>
      </c>
      <c r="H40" s="9"/>
      <c r="I40" s="9"/>
      <c r="J40" s="9"/>
      <c r="K40" s="10">
        <f t="shared" si="3"/>
        <v>0</v>
      </c>
      <c r="L40" s="10">
        <f t="shared" si="0"/>
        <v>0</v>
      </c>
    </row>
    <row r="41" spans="1:12" ht="15.75" x14ac:dyDescent="0.25">
      <c r="A41" s="7" t="str">
        <f>'1'!A41</f>
        <v>Vaso 40367 cheiser 5.25 oz. Islande (97 9577a) 5.75</v>
      </c>
      <c r="B41" s="10">
        <f>'38'!G41+'38'!L41</f>
        <v>0</v>
      </c>
      <c r="C41" s="9"/>
      <c r="D41" s="10">
        <f t="shared" si="1"/>
        <v>0</v>
      </c>
      <c r="E41" s="9"/>
      <c r="F41" s="6"/>
      <c r="G41" s="10">
        <f t="shared" si="2"/>
        <v>0</v>
      </c>
      <c r="H41" s="9"/>
      <c r="I41" s="9"/>
      <c r="J41" s="9"/>
      <c r="K41" s="10">
        <f t="shared" si="3"/>
        <v>0</v>
      </c>
      <c r="L41" s="10">
        <f t="shared" si="0"/>
        <v>0</v>
      </c>
    </row>
    <row r="42" spans="1:12" ht="15.75" x14ac:dyDescent="0.25">
      <c r="A42" s="7" t="str">
        <f>'1'!A42</f>
        <v>Vaso 50774 old fashion 6 oz. Princesa</v>
      </c>
      <c r="B42" s="10">
        <f>'38'!G42+'38'!L42</f>
        <v>0</v>
      </c>
      <c r="C42" s="9"/>
      <c r="D42" s="10">
        <f t="shared" si="1"/>
        <v>0</v>
      </c>
      <c r="E42" s="9"/>
      <c r="F42" s="6"/>
      <c r="G42" s="10">
        <f t="shared" si="2"/>
        <v>0</v>
      </c>
      <c r="H42" s="9"/>
      <c r="I42" s="9"/>
      <c r="J42" s="9"/>
      <c r="K42" s="10">
        <f t="shared" si="3"/>
        <v>0</v>
      </c>
      <c r="L42" s="10">
        <f t="shared" si="0"/>
        <v>0</v>
      </c>
    </row>
    <row r="43" spans="1:12" ht="15.75" x14ac:dyDescent="0.25">
      <c r="A43" s="7" t="str">
        <f>'1'!A43</f>
        <v>Vaso 6404 h.b.f.g 350 ml. 11.8 oz.</v>
      </c>
      <c r="B43" s="10">
        <f>'38'!G43+'38'!L43</f>
        <v>0</v>
      </c>
      <c r="C43" s="9"/>
      <c r="D43" s="10">
        <f t="shared" si="1"/>
        <v>0</v>
      </c>
      <c r="E43" s="9"/>
      <c r="F43" s="6"/>
      <c r="G43" s="10">
        <f t="shared" si="2"/>
        <v>0</v>
      </c>
      <c r="H43" s="9"/>
      <c r="I43" s="9"/>
      <c r="J43" s="9"/>
      <c r="K43" s="10">
        <f t="shared" si="3"/>
        <v>0</v>
      </c>
      <c r="L43" s="10">
        <f t="shared" si="0"/>
        <v>0</v>
      </c>
    </row>
    <row r="44" spans="1:12" ht="15.75" x14ac:dyDescent="0.25">
      <c r="A44" s="7" t="str">
        <f>'1'!A44</f>
        <v>Vaso 6621 high ball 350 ml 11.8 oz</v>
      </c>
      <c r="B44" s="10">
        <f>'38'!G44+'38'!L44</f>
        <v>0</v>
      </c>
      <c r="C44" s="9"/>
      <c r="D44" s="10">
        <f t="shared" si="1"/>
        <v>0</v>
      </c>
      <c r="E44" s="9"/>
      <c r="F44" s="6"/>
      <c r="G44" s="10">
        <f t="shared" si="2"/>
        <v>0</v>
      </c>
      <c r="H44" s="9"/>
      <c r="I44" s="9"/>
      <c r="J44" s="9"/>
      <c r="K44" s="10">
        <f t="shared" si="3"/>
        <v>0</v>
      </c>
      <c r="L44" s="10">
        <f t="shared" si="0"/>
        <v>0</v>
      </c>
    </row>
    <row r="45" spans="1:12" ht="15.75" x14ac:dyDescent="0.25">
      <c r="A45" s="7" t="str">
        <f>'1'!A45</f>
        <v>Vaso 6624 agua fg 300 ml 10.2 oz</v>
      </c>
      <c r="B45" s="10">
        <f>'38'!G45+'38'!L45</f>
        <v>0</v>
      </c>
      <c r="C45" s="9"/>
      <c r="D45" s="10">
        <f t="shared" si="1"/>
        <v>0</v>
      </c>
      <c r="E45" s="9"/>
      <c r="F45" s="6"/>
      <c r="G45" s="10">
        <f t="shared" si="2"/>
        <v>0</v>
      </c>
      <c r="H45" s="9"/>
      <c r="I45" s="9"/>
      <c r="J45" s="9"/>
      <c r="K45" s="10">
        <f t="shared" si="3"/>
        <v>0</v>
      </c>
      <c r="L45" s="10">
        <f t="shared" si="0"/>
        <v>0</v>
      </c>
    </row>
    <row r="46" spans="1:12" ht="15.75" x14ac:dyDescent="0.25">
      <c r="A46" s="7" t="str">
        <f>'1'!A46</f>
        <v>Vaso 6714 dof fashion 325 ml 11 oz</v>
      </c>
      <c r="B46" s="10">
        <f>'38'!G46+'38'!L46</f>
        <v>0</v>
      </c>
      <c r="C46" s="9"/>
      <c r="D46" s="10">
        <f t="shared" si="1"/>
        <v>0</v>
      </c>
      <c r="E46" s="9"/>
      <c r="F46" s="6"/>
      <c r="G46" s="10">
        <f t="shared" si="2"/>
        <v>0</v>
      </c>
      <c r="H46" s="9"/>
      <c r="I46" s="9"/>
      <c r="J46" s="9"/>
      <c r="K46" s="10">
        <f t="shared" si="3"/>
        <v>0</v>
      </c>
      <c r="L46" s="10">
        <f t="shared" si="0"/>
        <v>0</v>
      </c>
    </row>
    <row r="47" spans="1:12" ht="15.75" x14ac:dyDescent="0.25">
      <c r="A47" s="7">
        <f>'1'!A47</f>
        <v>0</v>
      </c>
      <c r="B47" s="10">
        <f>'38'!G47+'38'!L47</f>
        <v>0</v>
      </c>
      <c r="C47" s="9"/>
      <c r="D47" s="10">
        <f t="shared" si="1"/>
        <v>0</v>
      </c>
      <c r="E47" s="9"/>
      <c r="F47" s="6"/>
      <c r="G47" s="10">
        <f t="shared" si="2"/>
        <v>0</v>
      </c>
      <c r="H47" s="9"/>
      <c r="I47" s="9"/>
      <c r="J47" s="9"/>
      <c r="K47" s="10">
        <f t="shared" si="3"/>
        <v>0</v>
      </c>
      <c r="L47" s="10">
        <f t="shared" si="0"/>
        <v>0</v>
      </c>
    </row>
    <row r="48" spans="1:12" ht="15.75" x14ac:dyDescent="0.25">
      <c r="A48" s="7">
        <f>'1'!A48</f>
        <v>0</v>
      </c>
      <c r="B48" s="10">
        <f>'38'!G48+'38'!L48</f>
        <v>0</v>
      </c>
      <c r="C48" s="9"/>
      <c r="D48" s="10">
        <f t="shared" si="1"/>
        <v>0</v>
      </c>
      <c r="E48" s="9"/>
      <c r="F48" s="6"/>
      <c r="G48" s="10">
        <f t="shared" si="2"/>
        <v>0</v>
      </c>
      <c r="H48" s="9"/>
      <c r="I48" s="9"/>
      <c r="J48" s="9"/>
      <c r="K48" s="10">
        <f t="shared" si="3"/>
        <v>0</v>
      </c>
      <c r="L48" s="10">
        <f t="shared" si="0"/>
        <v>0</v>
      </c>
    </row>
    <row r="49" spans="1:12" ht="15.75" x14ac:dyDescent="0.25">
      <c r="A49" s="7">
        <f>'1'!A49</f>
        <v>0</v>
      </c>
      <c r="B49" s="10">
        <f>'38'!G49+'38'!L49</f>
        <v>0</v>
      </c>
      <c r="C49" s="9"/>
      <c r="D49" s="10">
        <f t="shared" si="1"/>
        <v>0</v>
      </c>
      <c r="E49" s="9"/>
      <c r="F49" s="6"/>
      <c r="G49" s="10">
        <f t="shared" si="2"/>
        <v>0</v>
      </c>
      <c r="H49" s="9"/>
      <c r="I49" s="9"/>
      <c r="J49" s="9"/>
      <c r="K49" s="10">
        <f t="shared" si="3"/>
        <v>0</v>
      </c>
      <c r="L49" s="10">
        <f t="shared" si="0"/>
        <v>0</v>
      </c>
    </row>
    <row r="50" spans="1:12" ht="15.75" x14ac:dyDescent="0.25">
      <c r="A50" s="7">
        <f>'1'!A50</f>
        <v>0</v>
      </c>
      <c r="B50" s="10">
        <f>'38'!G50+'38'!L50</f>
        <v>0</v>
      </c>
      <c r="C50" s="9"/>
      <c r="D50" s="10">
        <f t="shared" si="1"/>
        <v>0</v>
      </c>
      <c r="E50" s="9"/>
      <c r="F50" s="6"/>
      <c r="G50" s="10">
        <f t="shared" si="2"/>
        <v>0</v>
      </c>
      <c r="H50" s="9"/>
      <c r="I50" s="9"/>
      <c r="J50" s="9"/>
      <c r="K50" s="10">
        <f t="shared" si="3"/>
        <v>0</v>
      </c>
      <c r="L50" s="10">
        <f t="shared" si="0"/>
        <v>0</v>
      </c>
    </row>
    <row r="51" spans="1:12" ht="15.75" x14ac:dyDescent="0.25">
      <c r="A51" s="7">
        <f>'1'!A51</f>
        <v>0</v>
      </c>
      <c r="B51" s="10">
        <f>'38'!G51+'38'!L51</f>
        <v>0</v>
      </c>
      <c r="C51" s="9"/>
      <c r="D51" s="10">
        <f t="shared" si="1"/>
        <v>0</v>
      </c>
      <c r="E51" s="9"/>
      <c r="F51" s="6"/>
      <c r="G51" s="10">
        <f t="shared" si="2"/>
        <v>0</v>
      </c>
      <c r="H51" s="9"/>
      <c r="I51" s="9"/>
      <c r="J51" s="9"/>
      <c r="K51" s="10">
        <f t="shared" si="3"/>
        <v>0</v>
      </c>
      <c r="L51" s="10">
        <f t="shared" si="0"/>
        <v>0</v>
      </c>
    </row>
  </sheetData>
  <sheetProtection password="CECB" sheet="1" objects="1" scenarios="1"/>
  <mergeCells count="12">
    <mergeCell ref="K3:K4"/>
    <mergeCell ref="L3:L4"/>
    <mergeCell ref="A1:L1"/>
    <mergeCell ref="B2:F2"/>
    <mergeCell ref="A3:A4"/>
    <mergeCell ref="B3:B4"/>
    <mergeCell ref="C3:C4"/>
    <mergeCell ref="D3:D4"/>
    <mergeCell ref="E3:E4"/>
    <mergeCell ref="F3:F4"/>
    <mergeCell ref="G3:G4"/>
    <mergeCell ref="H3:J3"/>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workbookViewId="0">
      <pane ySplit="4" topLeftCell="A5" activePane="bottomLeft" state="frozen"/>
      <selection activeCell="E20" sqref="E20"/>
      <selection pane="bottomLeft" activeCell="B5" sqref="B5:B51"/>
    </sheetView>
  </sheetViews>
  <sheetFormatPr defaultColWidth="11.42578125" defaultRowHeight="15" x14ac:dyDescent="0.25"/>
  <cols>
    <col min="1" max="1" width="50.28515625" bestFit="1" customWidth="1"/>
    <col min="2" max="2" width="13.28515625" bestFit="1" customWidth="1"/>
    <col min="3" max="3" width="10.42578125" bestFit="1" customWidth="1"/>
    <col min="4" max="4" width="12.28515625" bestFit="1" customWidth="1"/>
    <col min="5" max="5" width="9.42578125" bestFit="1" customWidth="1"/>
    <col min="6" max="6" width="16.140625" customWidth="1"/>
    <col min="7" max="7" width="12.28515625" bestFit="1" customWidth="1"/>
    <col min="8" max="10" width="12.7109375" customWidth="1"/>
    <col min="11" max="11" width="13.28515625" bestFit="1" customWidth="1"/>
    <col min="12" max="12" width="12.140625" bestFit="1" customWidth="1"/>
  </cols>
  <sheetData>
    <row r="1" spans="1:12" ht="26.25" x14ac:dyDescent="0.4">
      <c r="A1" s="52" t="s">
        <v>10</v>
      </c>
      <c r="B1" s="53"/>
      <c r="C1" s="53"/>
      <c r="D1" s="53"/>
      <c r="E1" s="53"/>
      <c r="F1" s="53"/>
      <c r="G1" s="53"/>
      <c r="H1" s="53"/>
      <c r="I1" s="53"/>
      <c r="J1" s="53"/>
      <c r="K1" s="53"/>
      <c r="L1" s="54"/>
    </row>
    <row r="2" spans="1:12" ht="21" x14ac:dyDescent="0.35">
      <c r="A2" s="1" t="s">
        <v>6</v>
      </c>
      <c r="B2" s="58" t="str">
        <f>'1'!B2:F2</f>
        <v>Cinépolis VIP Multiplaza Pacific</v>
      </c>
      <c r="C2" s="58"/>
      <c r="D2" s="58"/>
      <c r="E2" s="58"/>
      <c r="F2" s="58"/>
      <c r="G2" s="2"/>
      <c r="H2" s="2" t="s">
        <v>11</v>
      </c>
      <c r="I2" s="4">
        <f>'1'!I2</f>
        <v>2015</v>
      </c>
      <c r="J2" s="2"/>
      <c r="K2" s="2" t="s">
        <v>7</v>
      </c>
      <c r="L2" s="3">
        <v>40</v>
      </c>
    </row>
    <row r="3" spans="1:12" ht="15.75" x14ac:dyDescent="0.25">
      <c r="A3" s="57" t="s">
        <v>9</v>
      </c>
      <c r="B3" s="56" t="s">
        <v>0</v>
      </c>
      <c r="C3" s="56" t="s">
        <v>1</v>
      </c>
      <c r="D3" s="56" t="s">
        <v>2</v>
      </c>
      <c r="E3" s="56" t="s">
        <v>3</v>
      </c>
      <c r="F3" s="56" t="s">
        <v>4</v>
      </c>
      <c r="G3" s="56" t="s">
        <v>5</v>
      </c>
      <c r="H3" s="56" t="s">
        <v>57</v>
      </c>
      <c r="I3" s="56"/>
      <c r="J3" s="56"/>
      <c r="K3" s="56" t="s">
        <v>55</v>
      </c>
      <c r="L3" s="56" t="s">
        <v>56</v>
      </c>
    </row>
    <row r="4" spans="1:12" ht="15.75" customHeight="1" x14ac:dyDescent="0.25">
      <c r="A4" s="57"/>
      <c r="B4" s="56"/>
      <c r="C4" s="56"/>
      <c r="D4" s="56"/>
      <c r="E4" s="56"/>
      <c r="F4" s="56"/>
      <c r="G4" s="56"/>
      <c r="H4" s="11" t="s">
        <v>58</v>
      </c>
      <c r="I4" s="11" t="s">
        <v>60</v>
      </c>
      <c r="J4" s="11" t="s">
        <v>59</v>
      </c>
      <c r="K4" s="56"/>
      <c r="L4" s="56"/>
    </row>
    <row r="5" spans="1:12" ht="15.75" x14ac:dyDescent="0.25">
      <c r="A5" s="7" t="str">
        <f>'1'!A5</f>
        <v xml:space="preserve">Bar caddy condimentero 6 en 1 </v>
      </c>
      <c r="B5" s="10">
        <f>'39'!G5+'39'!L5</f>
        <v>0</v>
      </c>
      <c r="C5" s="9"/>
      <c r="D5" s="10">
        <f>B5+C5</f>
        <v>0</v>
      </c>
      <c r="E5" s="9"/>
      <c r="F5" s="6"/>
      <c r="G5" s="10">
        <f>D5-E5</f>
        <v>0</v>
      </c>
      <c r="H5" s="9"/>
      <c r="I5" s="9"/>
      <c r="J5" s="9"/>
      <c r="K5" s="10">
        <f>SUM(H5:J5)</f>
        <v>0</v>
      </c>
      <c r="L5" s="10">
        <f t="shared" ref="L5:L51" si="0">K5-G5</f>
        <v>0</v>
      </c>
    </row>
    <row r="6" spans="1:12" ht="15.75" x14ac:dyDescent="0.25">
      <c r="A6" s="7" t="str">
        <f>'1'!A6</f>
        <v>Botella/jugos con vertedor 1 lts</v>
      </c>
      <c r="B6" s="10">
        <f>'39'!G6+'39'!L6</f>
        <v>0</v>
      </c>
      <c r="C6" s="9"/>
      <c r="D6" s="10">
        <f t="shared" ref="D6:D51" si="1">B6+C6</f>
        <v>0</v>
      </c>
      <c r="E6" s="9"/>
      <c r="F6" s="6"/>
      <c r="G6" s="10">
        <f t="shared" ref="G6:G51" si="2">D6-E6</f>
        <v>0</v>
      </c>
      <c r="H6" s="9"/>
      <c r="I6" s="9"/>
      <c r="J6" s="9"/>
      <c r="K6" s="10">
        <f t="shared" ref="K6:K51" si="3">SUM(H6:J6)</f>
        <v>0</v>
      </c>
      <c r="L6" s="10">
        <f t="shared" si="0"/>
        <v>0</v>
      </c>
    </row>
    <row r="7" spans="1:12" ht="15.75" x14ac:dyDescent="0.25">
      <c r="A7" s="7" t="str">
        <f>'1'!A7</f>
        <v>Cepillo lavavasos triple</v>
      </c>
      <c r="B7" s="10">
        <f>'39'!G7+'39'!L7</f>
        <v>0</v>
      </c>
      <c r="C7" s="9"/>
      <c r="D7" s="10">
        <f t="shared" si="1"/>
        <v>0</v>
      </c>
      <c r="E7" s="9"/>
      <c r="F7" s="6"/>
      <c r="G7" s="10">
        <f t="shared" si="2"/>
        <v>0</v>
      </c>
      <c r="H7" s="9"/>
      <c r="I7" s="9"/>
      <c r="J7" s="9"/>
      <c r="K7" s="10">
        <f t="shared" si="3"/>
        <v>0</v>
      </c>
      <c r="L7" s="10">
        <f t="shared" si="0"/>
        <v>0</v>
      </c>
    </row>
    <row r="8" spans="1:12" ht="15.75" x14ac:dyDescent="0.25">
      <c r="A8" s="7" t="str">
        <f>'1'!A8</f>
        <v>Cocktelera grande 3 pzas 30 oz a. Inox</v>
      </c>
      <c r="B8" s="10">
        <f>'39'!G8+'39'!L8</f>
        <v>0</v>
      </c>
      <c r="C8" s="9"/>
      <c r="D8" s="10">
        <f t="shared" si="1"/>
        <v>0</v>
      </c>
      <c r="E8" s="9"/>
      <c r="F8" s="6"/>
      <c r="G8" s="10">
        <f t="shared" si="2"/>
        <v>0</v>
      </c>
      <c r="H8" s="9"/>
      <c r="I8" s="9"/>
      <c r="J8" s="9"/>
      <c r="K8" s="10">
        <f t="shared" si="3"/>
        <v>0</v>
      </c>
      <c r="L8" s="10">
        <f t="shared" si="0"/>
        <v>0</v>
      </c>
    </row>
    <row r="9" spans="1:12" ht="15.75" x14ac:dyDescent="0.25">
      <c r="A9" s="7" t="str">
        <f>'1'!A9</f>
        <v xml:space="preserve">Copa 2020 vino generoso mty 74 ml </v>
      </c>
      <c r="B9" s="10">
        <f>'39'!G9+'39'!L9</f>
        <v>0</v>
      </c>
      <c r="C9" s="9"/>
      <c r="D9" s="10">
        <f t="shared" si="1"/>
        <v>0</v>
      </c>
      <c r="E9" s="9"/>
      <c r="F9" s="6"/>
      <c r="G9" s="10">
        <f t="shared" si="2"/>
        <v>0</v>
      </c>
      <c r="H9" s="9"/>
      <c r="I9" s="9"/>
      <c r="J9" s="9"/>
      <c r="K9" s="10">
        <f t="shared" si="3"/>
        <v>0</v>
      </c>
      <c r="L9" s="10">
        <f t="shared" si="0"/>
        <v>0</v>
      </c>
    </row>
    <row r="10" spans="1:12" ht="15.75" x14ac:dyDescent="0.25">
      <c r="A10" s="7" t="str">
        <f>'1'!A10</f>
        <v>Copa 2025 agua mty 285 ml 9.5 oz</v>
      </c>
      <c r="B10" s="10">
        <f>'39'!G10+'39'!L10</f>
        <v>0</v>
      </c>
      <c r="C10" s="9"/>
      <c r="D10" s="10">
        <f t="shared" si="1"/>
        <v>0</v>
      </c>
      <c r="E10" s="9"/>
      <c r="F10" s="6"/>
      <c r="G10" s="10">
        <f t="shared" si="2"/>
        <v>0</v>
      </c>
      <c r="H10" s="9"/>
      <c r="I10" s="9"/>
      <c r="J10" s="9"/>
      <c r="K10" s="10">
        <f t="shared" si="3"/>
        <v>0</v>
      </c>
      <c r="L10" s="10">
        <f t="shared" si="0"/>
        <v>0</v>
      </c>
    </row>
    <row r="11" spans="1:12" ht="15.75" x14ac:dyDescent="0.25">
      <c r="A11" s="7" t="str">
        <f>'1'!A11</f>
        <v>Copa 22760 cocktail martini 5 oz excalibur</v>
      </c>
      <c r="B11" s="10">
        <f>'39'!G11+'39'!L11</f>
        <v>0</v>
      </c>
      <c r="C11" s="9"/>
      <c r="D11" s="10">
        <f t="shared" si="1"/>
        <v>0</v>
      </c>
      <c r="E11" s="9"/>
      <c r="F11" s="6"/>
      <c r="G11" s="10">
        <f t="shared" si="2"/>
        <v>0</v>
      </c>
      <c r="H11" s="9"/>
      <c r="I11" s="9"/>
      <c r="J11" s="9"/>
      <c r="K11" s="10">
        <f t="shared" si="3"/>
        <v>0</v>
      </c>
      <c r="L11" s="10">
        <f t="shared" si="0"/>
        <v>0</v>
      </c>
    </row>
    <row r="12" spans="1:12" ht="15.75" x14ac:dyDescent="0.25">
      <c r="A12" s="7" t="str">
        <f>'1'!A12</f>
        <v xml:space="preserve">Copa 23876 brandy 50 cl 17 oz. Vaporera </v>
      </c>
      <c r="B12" s="10">
        <f>'39'!G12+'39'!L12</f>
        <v>0</v>
      </c>
      <c r="C12" s="9"/>
      <c r="D12" s="10">
        <f t="shared" si="1"/>
        <v>0</v>
      </c>
      <c r="E12" s="9"/>
      <c r="F12" s="6"/>
      <c r="G12" s="10">
        <f t="shared" si="2"/>
        <v>0</v>
      </c>
      <c r="H12" s="9"/>
      <c r="I12" s="9"/>
      <c r="J12" s="9"/>
      <c r="K12" s="10">
        <f t="shared" si="3"/>
        <v>0</v>
      </c>
      <c r="L12" s="10">
        <f t="shared" si="0"/>
        <v>0</v>
      </c>
    </row>
    <row r="13" spans="1:12" ht="15.75" x14ac:dyDescent="0.25">
      <c r="A13" s="7" t="str">
        <f>'1'!A13</f>
        <v>Copa 2438 brandy mty 130 ml 4.5 oz</v>
      </c>
      <c r="B13" s="10">
        <f>'39'!G13+'39'!L13</f>
        <v>0</v>
      </c>
      <c r="C13" s="9"/>
      <c r="D13" s="10">
        <f t="shared" si="1"/>
        <v>0</v>
      </c>
      <c r="E13" s="9"/>
      <c r="F13" s="6"/>
      <c r="G13" s="10">
        <f t="shared" si="2"/>
        <v>0</v>
      </c>
      <c r="H13" s="9"/>
      <c r="I13" s="9"/>
      <c r="J13" s="9"/>
      <c r="K13" s="10">
        <f t="shared" si="3"/>
        <v>0</v>
      </c>
      <c r="L13" s="10">
        <f t="shared" si="0"/>
        <v>0</v>
      </c>
    </row>
    <row r="14" spans="1:12" ht="15.75" x14ac:dyDescent="0.25">
      <c r="A14" s="7" t="str">
        <f>'1'!A14</f>
        <v>Copa cerveza dortmund 13 oz.</v>
      </c>
      <c r="B14" s="10">
        <f>'39'!G14+'39'!L14</f>
        <v>0</v>
      </c>
      <c r="C14" s="9"/>
      <c r="D14" s="10">
        <f t="shared" si="1"/>
        <v>0</v>
      </c>
      <c r="E14" s="9"/>
      <c r="F14" s="6"/>
      <c r="G14" s="10">
        <f t="shared" si="2"/>
        <v>0</v>
      </c>
      <c r="H14" s="9"/>
      <c r="I14" s="9"/>
      <c r="J14" s="9"/>
      <c r="K14" s="10">
        <f t="shared" si="3"/>
        <v>0</v>
      </c>
      <c r="L14" s="10">
        <f t="shared" si="0"/>
        <v>0</v>
      </c>
    </row>
    <row r="15" spans="1:12" ht="15.75" x14ac:dyDescent="0.25">
      <c r="A15" s="7" t="str">
        <f>'1'!A15</f>
        <v>Copa cogñac degustacion 5 oz</v>
      </c>
      <c r="B15" s="10">
        <f>'39'!G15+'39'!L15</f>
        <v>0</v>
      </c>
      <c r="C15" s="9"/>
      <c r="D15" s="10">
        <f t="shared" si="1"/>
        <v>0</v>
      </c>
      <c r="E15" s="9"/>
      <c r="F15" s="6"/>
      <c r="G15" s="10">
        <f t="shared" si="2"/>
        <v>0</v>
      </c>
      <c r="H15" s="9"/>
      <c r="I15" s="9"/>
      <c r="J15" s="9"/>
      <c r="K15" s="10">
        <f t="shared" si="3"/>
        <v>0</v>
      </c>
      <c r="L15" s="10">
        <f t="shared" si="0"/>
        <v>0</v>
      </c>
    </row>
    <row r="16" spans="1:12" ht="15.75" x14ac:dyDescent="0.25">
      <c r="A16" s="7" t="str">
        <f>'1'!A16</f>
        <v>Copa margarita 12 oz.  Excalibur</v>
      </c>
      <c r="B16" s="10">
        <f>'39'!G16+'39'!L16</f>
        <v>0</v>
      </c>
      <c r="C16" s="9"/>
      <c r="D16" s="10">
        <f t="shared" si="1"/>
        <v>0</v>
      </c>
      <c r="E16" s="9"/>
      <c r="F16" s="6"/>
      <c r="G16" s="10">
        <f t="shared" si="2"/>
        <v>0</v>
      </c>
      <c r="H16" s="9"/>
      <c r="I16" s="9"/>
      <c r="J16" s="9"/>
      <c r="K16" s="10">
        <f t="shared" si="3"/>
        <v>0</v>
      </c>
      <c r="L16" s="10">
        <f t="shared" si="0"/>
        <v>0</v>
      </c>
    </row>
    <row r="17" spans="1:12" ht="15.75" x14ac:dyDescent="0.25">
      <c r="A17" s="7" t="str">
        <f>'1'!A17</f>
        <v>Copa vino blanco savoie  5 oz.</v>
      </c>
      <c r="B17" s="10">
        <f>'39'!G17+'39'!L17</f>
        <v>0</v>
      </c>
      <c r="C17" s="9"/>
      <c r="D17" s="10">
        <f t="shared" si="1"/>
        <v>0</v>
      </c>
      <c r="E17" s="9"/>
      <c r="F17" s="6"/>
      <c r="G17" s="10">
        <f t="shared" si="2"/>
        <v>0</v>
      </c>
      <c r="H17" s="9"/>
      <c r="I17" s="9"/>
      <c r="J17" s="9"/>
      <c r="K17" s="10">
        <f t="shared" si="3"/>
        <v>0</v>
      </c>
      <c r="L17" s="10">
        <f t="shared" si="0"/>
        <v>0</v>
      </c>
    </row>
    <row r="18" spans="1:12" ht="15.75" x14ac:dyDescent="0.25">
      <c r="A18" s="7" t="str">
        <f>'1'!A18</f>
        <v>Copa vino tinto savoie 8 oz.</v>
      </c>
      <c r="B18" s="10">
        <f>'39'!G18+'39'!L18</f>
        <v>0</v>
      </c>
      <c r="C18" s="9"/>
      <c r="D18" s="10">
        <f t="shared" si="1"/>
        <v>0</v>
      </c>
      <c r="E18" s="9"/>
      <c r="F18" s="6"/>
      <c r="G18" s="10">
        <f t="shared" si="2"/>
        <v>0</v>
      </c>
      <c r="H18" s="9"/>
      <c r="I18" s="9"/>
      <c r="J18" s="9"/>
      <c r="K18" s="10">
        <f t="shared" si="3"/>
        <v>0</v>
      </c>
      <c r="L18" s="10">
        <f t="shared" si="0"/>
        <v>0</v>
      </c>
    </row>
    <row r="19" spans="1:12" ht="15.75" x14ac:dyDescent="0.25">
      <c r="A19" s="7" t="str">
        <f>'1'!A19</f>
        <v>Cuchara para cantina a inox</v>
      </c>
      <c r="B19" s="10">
        <f>'39'!G19+'39'!L19</f>
        <v>0</v>
      </c>
      <c r="C19" s="9"/>
      <c r="D19" s="10">
        <f t="shared" si="1"/>
        <v>0</v>
      </c>
      <c r="E19" s="9"/>
      <c r="F19" s="6"/>
      <c r="G19" s="10">
        <f t="shared" si="2"/>
        <v>0</v>
      </c>
      <c r="H19" s="9"/>
      <c r="I19" s="9"/>
      <c r="J19" s="9"/>
      <c r="K19" s="10">
        <f t="shared" si="3"/>
        <v>0</v>
      </c>
      <c r="L19" s="10">
        <f t="shared" si="0"/>
        <v>0</v>
      </c>
    </row>
    <row r="20" spans="1:12" ht="15.75" x14ac:dyDescent="0.25">
      <c r="A20" s="7" t="str">
        <f>'1'!A20</f>
        <v>Cucharon para hielo 24.1 cms a inox</v>
      </c>
      <c r="B20" s="10">
        <f>'39'!G20+'39'!L20</f>
        <v>0</v>
      </c>
      <c r="C20" s="9"/>
      <c r="D20" s="10">
        <f t="shared" si="1"/>
        <v>0</v>
      </c>
      <c r="E20" s="9"/>
      <c r="F20" s="6"/>
      <c r="G20" s="10">
        <f t="shared" si="2"/>
        <v>0</v>
      </c>
      <c r="H20" s="9"/>
      <c r="I20" s="9"/>
      <c r="J20" s="9"/>
      <c r="K20" s="10">
        <f t="shared" si="3"/>
        <v>0</v>
      </c>
      <c r="L20" s="10">
        <f t="shared" si="0"/>
        <v>0</v>
      </c>
    </row>
    <row r="21" spans="1:12" ht="15.75" x14ac:dyDescent="0.25">
      <c r="A21" s="7" t="str">
        <f>'1'!A21</f>
        <v xml:space="preserve">Cuchillo chef 8" </v>
      </c>
      <c r="B21" s="10">
        <f>'39'!G21+'39'!L21</f>
        <v>0</v>
      </c>
      <c r="C21" s="9"/>
      <c r="D21" s="10">
        <f t="shared" si="1"/>
        <v>0</v>
      </c>
      <c r="E21" s="9"/>
      <c r="F21" s="6"/>
      <c r="G21" s="10">
        <f t="shared" si="2"/>
        <v>0</v>
      </c>
      <c r="H21" s="9"/>
      <c r="I21" s="9"/>
      <c r="J21" s="9"/>
      <c r="K21" s="10">
        <f t="shared" si="3"/>
        <v>0</v>
      </c>
      <c r="L21" s="10">
        <f t="shared" si="0"/>
        <v>0</v>
      </c>
    </row>
    <row r="22" spans="1:12" ht="15.75" x14ac:dyDescent="0.25">
      <c r="A22" s="7" t="str">
        <f>'1'!A22</f>
        <v>Cuchillo mondador 4"</v>
      </c>
      <c r="B22" s="10">
        <f>'39'!G22+'39'!L22</f>
        <v>0</v>
      </c>
      <c r="C22" s="9"/>
      <c r="D22" s="10">
        <f t="shared" si="1"/>
        <v>0</v>
      </c>
      <c r="E22" s="9"/>
      <c r="F22" s="6"/>
      <c r="G22" s="10">
        <f t="shared" si="2"/>
        <v>0</v>
      </c>
      <c r="H22" s="9"/>
      <c r="I22" s="9"/>
      <c r="J22" s="9"/>
      <c r="K22" s="10">
        <f t="shared" si="3"/>
        <v>0</v>
      </c>
      <c r="L22" s="10">
        <f t="shared" si="0"/>
        <v>0</v>
      </c>
    </row>
    <row r="23" spans="1:12" ht="15.75" x14ac:dyDescent="0.25">
      <c r="A23" s="7" t="str">
        <f>'1'!A23</f>
        <v>Charola antiderrapante 44x59 cms.</v>
      </c>
      <c r="B23" s="10">
        <f>'39'!G23+'39'!L23</f>
        <v>0</v>
      </c>
      <c r="C23" s="9"/>
      <c r="D23" s="10">
        <f t="shared" si="1"/>
        <v>0</v>
      </c>
      <c r="E23" s="9"/>
      <c r="F23" s="6"/>
      <c r="G23" s="10">
        <f t="shared" si="2"/>
        <v>0</v>
      </c>
      <c r="H23" s="9"/>
      <c r="I23" s="9"/>
      <c r="J23" s="9"/>
      <c r="K23" s="10">
        <f t="shared" si="3"/>
        <v>0</v>
      </c>
      <c r="L23" s="10">
        <f t="shared" si="0"/>
        <v>0</v>
      </c>
    </row>
    <row r="24" spans="1:12" ht="15.75" x14ac:dyDescent="0.25">
      <c r="A24" s="7" t="str">
        <f>'1'!A24</f>
        <v>Charola redonda antiderrapante 40 cms</v>
      </c>
      <c r="B24" s="10">
        <f>'39'!G24+'39'!L24</f>
        <v>0</v>
      </c>
      <c r="C24" s="9"/>
      <c r="D24" s="10">
        <f t="shared" si="1"/>
        <v>0</v>
      </c>
      <c r="E24" s="9"/>
      <c r="F24" s="6"/>
      <c r="G24" s="10">
        <f t="shared" si="2"/>
        <v>0</v>
      </c>
      <c r="H24" s="9"/>
      <c r="I24" s="9"/>
      <c r="J24" s="9"/>
      <c r="K24" s="10">
        <f t="shared" si="3"/>
        <v>0</v>
      </c>
      <c r="L24" s="10">
        <f t="shared" si="0"/>
        <v>0</v>
      </c>
    </row>
    <row r="25" spans="1:12" ht="15.75" x14ac:dyDescent="0.25">
      <c r="A25" s="7" t="str">
        <f>'1'!A25</f>
        <v>Dispensador plastico transparente de 12 oz..</v>
      </c>
      <c r="B25" s="10">
        <f>'39'!G25+'39'!L25</f>
        <v>0</v>
      </c>
      <c r="C25" s="9"/>
      <c r="D25" s="10">
        <f t="shared" si="1"/>
        <v>0</v>
      </c>
      <c r="E25" s="9"/>
      <c r="F25" s="6"/>
      <c r="G25" s="10">
        <f t="shared" si="2"/>
        <v>0</v>
      </c>
      <c r="H25" s="9"/>
      <c r="I25" s="9"/>
      <c r="J25" s="9"/>
      <c r="K25" s="10">
        <f t="shared" si="3"/>
        <v>0</v>
      </c>
      <c r="L25" s="10">
        <f t="shared" si="0"/>
        <v>0</v>
      </c>
    </row>
    <row r="26" spans="1:12" ht="15.75" x14ac:dyDescent="0.25">
      <c r="A26" s="7" t="str">
        <f>'1'!A26</f>
        <v>Drenador de plastico para bar</v>
      </c>
      <c r="B26" s="10">
        <f>'39'!G26+'39'!L26</f>
        <v>0</v>
      </c>
      <c r="C26" s="9"/>
      <c r="D26" s="10">
        <f t="shared" si="1"/>
        <v>0</v>
      </c>
      <c r="E26" s="9"/>
      <c r="F26" s="6"/>
      <c r="G26" s="10">
        <f t="shared" si="2"/>
        <v>0</v>
      </c>
      <c r="H26" s="9"/>
      <c r="I26" s="9"/>
      <c r="J26" s="9"/>
      <c r="K26" s="10">
        <f t="shared" si="3"/>
        <v>0</v>
      </c>
      <c r="L26" s="10">
        <f t="shared" si="0"/>
        <v>0</v>
      </c>
    </row>
    <row r="27" spans="1:12" ht="15.75" x14ac:dyDescent="0.25">
      <c r="A27" s="7" t="str">
        <f>'1'!A27</f>
        <v>Escarchador para margaritas</v>
      </c>
      <c r="B27" s="10">
        <f>'39'!G27+'39'!L27</f>
        <v>0</v>
      </c>
      <c r="C27" s="9"/>
      <c r="D27" s="10">
        <f t="shared" si="1"/>
        <v>0</v>
      </c>
      <c r="E27" s="9"/>
      <c r="F27" s="6"/>
      <c r="G27" s="10">
        <f t="shared" si="2"/>
        <v>0</v>
      </c>
      <c r="H27" s="9"/>
      <c r="I27" s="9"/>
      <c r="J27" s="9"/>
      <c r="K27" s="10">
        <f t="shared" si="3"/>
        <v>0</v>
      </c>
      <c r="L27" s="10">
        <f t="shared" si="0"/>
        <v>0</v>
      </c>
    </row>
    <row r="28" spans="1:12" ht="15.75" x14ac:dyDescent="0.25">
      <c r="A28" s="7" t="str">
        <f>'1'!A28</f>
        <v>Esponja para escarchador</v>
      </c>
      <c r="B28" s="10">
        <f>'39'!G28+'39'!L28</f>
        <v>0</v>
      </c>
      <c r="C28" s="9"/>
      <c r="D28" s="10">
        <f t="shared" si="1"/>
        <v>0</v>
      </c>
      <c r="E28" s="9"/>
      <c r="F28" s="6"/>
      <c r="G28" s="10">
        <f t="shared" si="2"/>
        <v>0</v>
      </c>
      <c r="H28" s="9"/>
      <c r="I28" s="9"/>
      <c r="J28" s="9"/>
      <c r="K28" s="10">
        <f t="shared" si="3"/>
        <v>0</v>
      </c>
      <c r="L28" s="10">
        <f t="shared" si="0"/>
        <v>0</v>
      </c>
    </row>
    <row r="29" spans="1:12" ht="15.75" x14ac:dyDescent="0.25">
      <c r="A29" s="7" t="str">
        <f>'1'!A29</f>
        <v>Exprimidor naranjas mediano</v>
      </c>
      <c r="B29" s="10">
        <f>'39'!G29+'39'!L29</f>
        <v>0</v>
      </c>
      <c r="C29" s="9"/>
      <c r="D29" s="10">
        <f t="shared" si="1"/>
        <v>0</v>
      </c>
      <c r="E29" s="9"/>
      <c r="F29" s="6"/>
      <c r="G29" s="10">
        <f t="shared" si="2"/>
        <v>0</v>
      </c>
      <c r="H29" s="9"/>
      <c r="I29" s="9"/>
      <c r="J29" s="9"/>
      <c r="K29" s="10">
        <f t="shared" si="3"/>
        <v>0</v>
      </c>
      <c r="L29" s="10">
        <f t="shared" si="0"/>
        <v>0</v>
      </c>
    </row>
    <row r="30" spans="1:12" ht="15.75" x14ac:dyDescent="0.25">
      <c r="A30" s="7" t="str">
        <f>'1'!A30</f>
        <v>Jarra 3807 vallarta 2.25 lts 76 oz</v>
      </c>
      <c r="B30" s="10">
        <f>'39'!G30+'39'!L30</f>
        <v>0</v>
      </c>
      <c r="C30" s="9"/>
      <c r="D30" s="10">
        <f t="shared" si="1"/>
        <v>0</v>
      </c>
      <c r="E30" s="9"/>
      <c r="F30" s="6"/>
      <c r="G30" s="10">
        <f t="shared" si="2"/>
        <v>0</v>
      </c>
      <c r="H30" s="9"/>
      <c r="I30" s="9"/>
      <c r="J30" s="9"/>
      <c r="K30" s="10">
        <f t="shared" si="3"/>
        <v>0</v>
      </c>
      <c r="L30" s="10">
        <f t="shared" si="0"/>
        <v>0</v>
      </c>
    </row>
    <row r="31" spans="1:12" ht="15.75" x14ac:dyDescent="0.25">
      <c r="A31" s="7" t="str">
        <f>'1'!A31</f>
        <v>Jarra 3808 orinoco 1.15 lts 39 oz</v>
      </c>
      <c r="B31" s="10">
        <f>'39'!G31+'39'!L31</f>
        <v>0</v>
      </c>
      <c r="C31" s="9"/>
      <c r="D31" s="10">
        <f t="shared" si="1"/>
        <v>0</v>
      </c>
      <c r="E31" s="9"/>
      <c r="F31" s="6"/>
      <c r="G31" s="10">
        <f t="shared" si="2"/>
        <v>0</v>
      </c>
      <c r="H31" s="9"/>
      <c r="I31" s="9"/>
      <c r="J31" s="9"/>
      <c r="K31" s="10">
        <f t="shared" si="3"/>
        <v>0</v>
      </c>
      <c r="L31" s="10">
        <f t="shared" si="0"/>
        <v>0</v>
      </c>
    </row>
    <row r="32" spans="1:12" ht="15.75" x14ac:dyDescent="0.25">
      <c r="A32" s="7" t="str">
        <f>'1'!A32</f>
        <v>Jigger 1x2 Oz  A. Inox</v>
      </c>
      <c r="B32" s="10">
        <f>'39'!G32+'39'!L32</f>
        <v>0</v>
      </c>
      <c r="C32" s="9"/>
      <c r="D32" s="10">
        <f t="shared" si="1"/>
        <v>0</v>
      </c>
      <c r="E32" s="9"/>
      <c r="F32" s="6"/>
      <c r="G32" s="10">
        <f t="shared" si="2"/>
        <v>0</v>
      </c>
      <c r="H32" s="9"/>
      <c r="I32" s="9"/>
      <c r="J32" s="9"/>
      <c r="K32" s="10">
        <f t="shared" si="3"/>
        <v>0</v>
      </c>
      <c r="L32" s="10">
        <f t="shared" si="0"/>
        <v>0</v>
      </c>
    </row>
    <row r="33" spans="1:12" ht="15.75" x14ac:dyDescent="0.25">
      <c r="A33" s="7" t="str">
        <f>'1'!A33</f>
        <v>Organizador servilletas y popotes</v>
      </c>
      <c r="B33" s="10">
        <f>'39'!G33+'39'!L33</f>
        <v>0</v>
      </c>
      <c r="C33" s="9"/>
      <c r="D33" s="10">
        <f t="shared" si="1"/>
        <v>0</v>
      </c>
      <c r="E33" s="9"/>
      <c r="F33" s="6"/>
      <c r="G33" s="10">
        <f t="shared" si="2"/>
        <v>0</v>
      </c>
      <c r="H33" s="9"/>
      <c r="I33" s="9"/>
      <c r="J33" s="9"/>
      <c r="K33" s="10">
        <f t="shared" si="3"/>
        <v>0</v>
      </c>
      <c r="L33" s="10">
        <f t="shared" si="0"/>
        <v>0</v>
      </c>
    </row>
    <row r="34" spans="1:12" ht="15.75" x14ac:dyDescent="0.25">
      <c r="A34" s="7" t="str">
        <f>'1'!A34</f>
        <v>Picahielo 6 puntas</v>
      </c>
      <c r="B34" s="10">
        <f>'39'!G34+'39'!L34</f>
        <v>0</v>
      </c>
      <c r="C34" s="9"/>
      <c r="D34" s="10">
        <f t="shared" si="1"/>
        <v>0</v>
      </c>
      <c r="E34" s="9"/>
      <c r="F34" s="6"/>
      <c r="G34" s="10">
        <f t="shared" si="2"/>
        <v>0</v>
      </c>
      <c r="H34" s="9"/>
      <c r="I34" s="9"/>
      <c r="J34" s="9"/>
      <c r="K34" s="10">
        <f t="shared" si="3"/>
        <v>0</v>
      </c>
      <c r="L34" s="10">
        <f t="shared" si="0"/>
        <v>0</v>
      </c>
    </row>
    <row r="35" spans="1:12" ht="15.75" x14ac:dyDescent="0.25">
      <c r="A35" s="7" t="str">
        <f>'1'!A35</f>
        <v>Rollo malla/bar table</v>
      </c>
      <c r="B35" s="10">
        <f>'39'!G35+'39'!L35</f>
        <v>0</v>
      </c>
      <c r="C35" s="9"/>
      <c r="D35" s="10">
        <f t="shared" si="1"/>
        <v>0</v>
      </c>
      <c r="E35" s="9"/>
      <c r="F35" s="6"/>
      <c r="G35" s="10">
        <f t="shared" si="2"/>
        <v>0</v>
      </c>
      <c r="H35" s="9"/>
      <c r="I35" s="9"/>
      <c r="J35" s="9"/>
      <c r="K35" s="10">
        <f t="shared" si="3"/>
        <v>0</v>
      </c>
      <c r="L35" s="10">
        <f t="shared" si="0"/>
        <v>0</v>
      </c>
    </row>
    <row r="36" spans="1:12" ht="15.75" x14ac:dyDescent="0.25">
      <c r="A36" s="7" t="str">
        <f>'1'!A36</f>
        <v>Sacacorchos 2 manos</v>
      </c>
      <c r="B36" s="10">
        <f>'39'!G36+'39'!L36</f>
        <v>0</v>
      </c>
      <c r="C36" s="9"/>
      <c r="D36" s="10">
        <f t="shared" si="1"/>
        <v>0</v>
      </c>
      <c r="E36" s="9"/>
      <c r="F36" s="6"/>
      <c r="G36" s="10">
        <f t="shared" si="2"/>
        <v>0</v>
      </c>
      <c r="H36" s="9"/>
      <c r="I36" s="9"/>
      <c r="J36" s="9"/>
      <c r="K36" s="10">
        <f t="shared" si="3"/>
        <v>0</v>
      </c>
      <c r="L36" s="10">
        <f t="shared" si="0"/>
        <v>0</v>
      </c>
    </row>
    <row r="37" spans="1:12" ht="15.75" x14ac:dyDescent="0.25">
      <c r="A37" s="7" t="str">
        <f>'1'!A37</f>
        <v>Tabla picar de plástico 1x30x50 Blanco</v>
      </c>
      <c r="B37" s="10">
        <f>'39'!G37+'39'!L37</f>
        <v>0</v>
      </c>
      <c r="C37" s="9"/>
      <c r="D37" s="10">
        <f t="shared" si="1"/>
        <v>0</v>
      </c>
      <c r="E37" s="9"/>
      <c r="F37" s="6"/>
      <c r="G37" s="10">
        <f t="shared" si="2"/>
        <v>0</v>
      </c>
      <c r="H37" s="9"/>
      <c r="I37" s="9"/>
      <c r="J37" s="9"/>
      <c r="K37" s="10">
        <f t="shared" si="3"/>
        <v>0</v>
      </c>
      <c r="L37" s="10">
        <f t="shared" si="0"/>
        <v>0</v>
      </c>
    </row>
    <row r="38" spans="1:12" ht="15.75" x14ac:dyDescent="0.25">
      <c r="A38" s="7" t="str">
        <f>'1'!A38</f>
        <v>Tarro 5689 cervecero morgan 450 ml 15 oz.</v>
      </c>
      <c r="B38" s="10">
        <f>'39'!G38+'39'!L38</f>
        <v>0</v>
      </c>
      <c r="C38" s="9"/>
      <c r="D38" s="10">
        <f t="shared" si="1"/>
        <v>0</v>
      </c>
      <c r="E38" s="9"/>
      <c r="F38" s="6"/>
      <c r="G38" s="10">
        <f t="shared" si="2"/>
        <v>0</v>
      </c>
      <c r="H38" s="9"/>
      <c r="I38" s="9"/>
      <c r="J38" s="9"/>
      <c r="K38" s="10">
        <f t="shared" si="3"/>
        <v>0</v>
      </c>
      <c r="L38" s="10">
        <f t="shared" si="0"/>
        <v>0</v>
      </c>
    </row>
    <row r="39" spans="1:12" ht="15.75" x14ac:dyDescent="0.25">
      <c r="A39" s="7" t="str">
        <f>'1'!A39</f>
        <v>Tijera portacharola cromada</v>
      </c>
      <c r="B39" s="10">
        <f>'39'!G39+'39'!L39</f>
        <v>0</v>
      </c>
      <c r="C39" s="9"/>
      <c r="D39" s="10">
        <f t="shared" si="1"/>
        <v>0</v>
      </c>
      <c r="E39" s="9"/>
      <c r="F39" s="6"/>
      <c r="G39" s="10">
        <f t="shared" si="2"/>
        <v>0</v>
      </c>
      <c r="H39" s="9"/>
      <c r="I39" s="9"/>
      <c r="J39" s="9"/>
      <c r="K39" s="10">
        <f t="shared" si="3"/>
        <v>0</v>
      </c>
      <c r="L39" s="10">
        <f t="shared" si="0"/>
        <v>0</v>
      </c>
    </row>
    <row r="40" spans="1:12" ht="15.75" x14ac:dyDescent="0.25">
      <c r="A40" s="7" t="str">
        <f>'1'!A40</f>
        <v>Vaso 0972 tequilero 44 ml 1.5 oz</v>
      </c>
      <c r="B40" s="10">
        <f>'39'!G40+'39'!L40</f>
        <v>0</v>
      </c>
      <c r="C40" s="9"/>
      <c r="D40" s="10">
        <f t="shared" si="1"/>
        <v>0</v>
      </c>
      <c r="E40" s="9"/>
      <c r="F40" s="6"/>
      <c r="G40" s="10">
        <f t="shared" si="2"/>
        <v>0</v>
      </c>
      <c r="H40" s="9"/>
      <c r="I40" s="9"/>
      <c r="J40" s="9"/>
      <c r="K40" s="10">
        <f t="shared" si="3"/>
        <v>0</v>
      </c>
      <c r="L40" s="10">
        <f t="shared" si="0"/>
        <v>0</v>
      </c>
    </row>
    <row r="41" spans="1:12" ht="15.75" x14ac:dyDescent="0.25">
      <c r="A41" s="7" t="str">
        <f>'1'!A41</f>
        <v>Vaso 40367 cheiser 5.25 oz. Islande (97 9577a) 5.75</v>
      </c>
      <c r="B41" s="10">
        <f>'39'!G41+'39'!L41</f>
        <v>0</v>
      </c>
      <c r="C41" s="9"/>
      <c r="D41" s="10">
        <f t="shared" si="1"/>
        <v>0</v>
      </c>
      <c r="E41" s="9"/>
      <c r="F41" s="6"/>
      <c r="G41" s="10">
        <f t="shared" si="2"/>
        <v>0</v>
      </c>
      <c r="H41" s="9"/>
      <c r="I41" s="9"/>
      <c r="J41" s="9"/>
      <c r="K41" s="10">
        <f t="shared" si="3"/>
        <v>0</v>
      </c>
      <c r="L41" s="10">
        <f t="shared" si="0"/>
        <v>0</v>
      </c>
    </row>
    <row r="42" spans="1:12" ht="15.75" x14ac:dyDescent="0.25">
      <c r="A42" s="7" t="str">
        <f>'1'!A42</f>
        <v>Vaso 50774 old fashion 6 oz. Princesa</v>
      </c>
      <c r="B42" s="10">
        <f>'39'!G42+'39'!L42</f>
        <v>0</v>
      </c>
      <c r="C42" s="9"/>
      <c r="D42" s="10">
        <f t="shared" si="1"/>
        <v>0</v>
      </c>
      <c r="E42" s="9"/>
      <c r="F42" s="6"/>
      <c r="G42" s="10">
        <f t="shared" si="2"/>
        <v>0</v>
      </c>
      <c r="H42" s="9"/>
      <c r="I42" s="9"/>
      <c r="J42" s="9"/>
      <c r="K42" s="10">
        <f t="shared" si="3"/>
        <v>0</v>
      </c>
      <c r="L42" s="10">
        <f t="shared" si="0"/>
        <v>0</v>
      </c>
    </row>
    <row r="43" spans="1:12" ht="15.75" x14ac:dyDescent="0.25">
      <c r="A43" s="7" t="str">
        <f>'1'!A43</f>
        <v>Vaso 6404 h.b.f.g 350 ml. 11.8 oz.</v>
      </c>
      <c r="B43" s="10">
        <f>'39'!G43+'39'!L43</f>
        <v>0</v>
      </c>
      <c r="C43" s="9"/>
      <c r="D43" s="10">
        <f t="shared" si="1"/>
        <v>0</v>
      </c>
      <c r="E43" s="9"/>
      <c r="F43" s="6"/>
      <c r="G43" s="10">
        <f t="shared" si="2"/>
        <v>0</v>
      </c>
      <c r="H43" s="9"/>
      <c r="I43" s="9"/>
      <c r="J43" s="9"/>
      <c r="K43" s="10">
        <f t="shared" si="3"/>
        <v>0</v>
      </c>
      <c r="L43" s="10">
        <f t="shared" si="0"/>
        <v>0</v>
      </c>
    </row>
    <row r="44" spans="1:12" ht="15.75" x14ac:dyDescent="0.25">
      <c r="A44" s="7" t="str">
        <f>'1'!A44</f>
        <v>Vaso 6621 high ball 350 ml 11.8 oz</v>
      </c>
      <c r="B44" s="10">
        <f>'39'!G44+'39'!L44</f>
        <v>0</v>
      </c>
      <c r="C44" s="9"/>
      <c r="D44" s="10">
        <f t="shared" si="1"/>
        <v>0</v>
      </c>
      <c r="E44" s="9"/>
      <c r="F44" s="6"/>
      <c r="G44" s="10">
        <f t="shared" si="2"/>
        <v>0</v>
      </c>
      <c r="H44" s="9"/>
      <c r="I44" s="9"/>
      <c r="J44" s="9"/>
      <c r="K44" s="10">
        <f t="shared" si="3"/>
        <v>0</v>
      </c>
      <c r="L44" s="10">
        <f t="shared" si="0"/>
        <v>0</v>
      </c>
    </row>
    <row r="45" spans="1:12" ht="15.75" x14ac:dyDescent="0.25">
      <c r="A45" s="7" t="str">
        <f>'1'!A45</f>
        <v>Vaso 6624 agua fg 300 ml 10.2 oz</v>
      </c>
      <c r="B45" s="10">
        <f>'39'!G45+'39'!L45</f>
        <v>0</v>
      </c>
      <c r="C45" s="9"/>
      <c r="D45" s="10">
        <f t="shared" si="1"/>
        <v>0</v>
      </c>
      <c r="E45" s="9"/>
      <c r="F45" s="6"/>
      <c r="G45" s="10">
        <f t="shared" si="2"/>
        <v>0</v>
      </c>
      <c r="H45" s="9"/>
      <c r="I45" s="9"/>
      <c r="J45" s="9"/>
      <c r="K45" s="10">
        <f t="shared" si="3"/>
        <v>0</v>
      </c>
      <c r="L45" s="10">
        <f t="shared" si="0"/>
        <v>0</v>
      </c>
    </row>
    <row r="46" spans="1:12" ht="15.75" x14ac:dyDescent="0.25">
      <c r="A46" s="7" t="str">
        <f>'1'!A46</f>
        <v>Vaso 6714 dof fashion 325 ml 11 oz</v>
      </c>
      <c r="B46" s="10">
        <f>'39'!G46+'39'!L46</f>
        <v>0</v>
      </c>
      <c r="C46" s="9"/>
      <c r="D46" s="10">
        <f t="shared" si="1"/>
        <v>0</v>
      </c>
      <c r="E46" s="9"/>
      <c r="F46" s="6"/>
      <c r="G46" s="10">
        <f t="shared" si="2"/>
        <v>0</v>
      </c>
      <c r="H46" s="9"/>
      <c r="I46" s="9"/>
      <c r="J46" s="9"/>
      <c r="K46" s="10">
        <f t="shared" si="3"/>
        <v>0</v>
      </c>
      <c r="L46" s="10">
        <f t="shared" si="0"/>
        <v>0</v>
      </c>
    </row>
    <row r="47" spans="1:12" ht="15.75" x14ac:dyDescent="0.25">
      <c r="A47" s="7">
        <f>'1'!A47</f>
        <v>0</v>
      </c>
      <c r="B47" s="10">
        <f>'39'!G47+'39'!L47</f>
        <v>0</v>
      </c>
      <c r="C47" s="9"/>
      <c r="D47" s="10">
        <f t="shared" si="1"/>
        <v>0</v>
      </c>
      <c r="E47" s="9"/>
      <c r="F47" s="6"/>
      <c r="G47" s="10">
        <f t="shared" si="2"/>
        <v>0</v>
      </c>
      <c r="H47" s="9"/>
      <c r="I47" s="9"/>
      <c r="J47" s="9"/>
      <c r="K47" s="10">
        <f t="shared" si="3"/>
        <v>0</v>
      </c>
      <c r="L47" s="10">
        <f t="shared" si="0"/>
        <v>0</v>
      </c>
    </row>
    <row r="48" spans="1:12" ht="15.75" x14ac:dyDescent="0.25">
      <c r="A48" s="7">
        <f>'1'!A48</f>
        <v>0</v>
      </c>
      <c r="B48" s="10">
        <f>'39'!G48+'39'!L48</f>
        <v>0</v>
      </c>
      <c r="C48" s="9"/>
      <c r="D48" s="10">
        <f t="shared" si="1"/>
        <v>0</v>
      </c>
      <c r="E48" s="9"/>
      <c r="F48" s="6"/>
      <c r="G48" s="10">
        <f t="shared" si="2"/>
        <v>0</v>
      </c>
      <c r="H48" s="9"/>
      <c r="I48" s="9"/>
      <c r="J48" s="9"/>
      <c r="K48" s="10">
        <f t="shared" si="3"/>
        <v>0</v>
      </c>
      <c r="L48" s="10">
        <f t="shared" si="0"/>
        <v>0</v>
      </c>
    </row>
    <row r="49" spans="1:12" ht="15.75" x14ac:dyDescent="0.25">
      <c r="A49" s="7">
        <f>'1'!A49</f>
        <v>0</v>
      </c>
      <c r="B49" s="10">
        <f>'39'!G49+'39'!L49</f>
        <v>0</v>
      </c>
      <c r="C49" s="9"/>
      <c r="D49" s="10">
        <f t="shared" si="1"/>
        <v>0</v>
      </c>
      <c r="E49" s="9"/>
      <c r="F49" s="6"/>
      <c r="G49" s="10">
        <f t="shared" si="2"/>
        <v>0</v>
      </c>
      <c r="H49" s="9"/>
      <c r="I49" s="9"/>
      <c r="J49" s="9"/>
      <c r="K49" s="10">
        <f t="shared" si="3"/>
        <v>0</v>
      </c>
      <c r="L49" s="10">
        <f t="shared" si="0"/>
        <v>0</v>
      </c>
    </row>
    <row r="50" spans="1:12" ht="15.75" x14ac:dyDescent="0.25">
      <c r="A50" s="7">
        <f>'1'!A50</f>
        <v>0</v>
      </c>
      <c r="B50" s="10">
        <f>'39'!G50+'39'!L50</f>
        <v>0</v>
      </c>
      <c r="C50" s="9"/>
      <c r="D50" s="10">
        <f t="shared" si="1"/>
        <v>0</v>
      </c>
      <c r="E50" s="9"/>
      <c r="F50" s="6"/>
      <c r="G50" s="10">
        <f t="shared" si="2"/>
        <v>0</v>
      </c>
      <c r="H50" s="9"/>
      <c r="I50" s="9"/>
      <c r="J50" s="9"/>
      <c r="K50" s="10">
        <f t="shared" si="3"/>
        <v>0</v>
      </c>
      <c r="L50" s="10">
        <f t="shared" si="0"/>
        <v>0</v>
      </c>
    </row>
    <row r="51" spans="1:12" ht="15.75" x14ac:dyDescent="0.25">
      <c r="A51" s="7">
        <f>'1'!A51</f>
        <v>0</v>
      </c>
      <c r="B51" s="10">
        <f>'39'!G51+'39'!L51</f>
        <v>0</v>
      </c>
      <c r="C51" s="9"/>
      <c r="D51" s="10">
        <f t="shared" si="1"/>
        <v>0</v>
      </c>
      <c r="E51" s="9"/>
      <c r="F51" s="6"/>
      <c r="G51" s="10">
        <f t="shared" si="2"/>
        <v>0</v>
      </c>
      <c r="H51" s="9"/>
      <c r="I51" s="9"/>
      <c r="J51" s="9"/>
      <c r="K51" s="10">
        <f t="shared" si="3"/>
        <v>0</v>
      </c>
      <c r="L51" s="10">
        <f t="shared" si="0"/>
        <v>0</v>
      </c>
    </row>
  </sheetData>
  <sheetProtection password="CEE1" sheet="1" objects="1" scenarios="1"/>
  <mergeCells count="12">
    <mergeCell ref="K3:K4"/>
    <mergeCell ref="L3:L4"/>
    <mergeCell ref="A1:L1"/>
    <mergeCell ref="B2:F2"/>
    <mergeCell ref="A3:A4"/>
    <mergeCell ref="B3:B4"/>
    <mergeCell ref="C3:C4"/>
    <mergeCell ref="D3:D4"/>
    <mergeCell ref="E3:E4"/>
    <mergeCell ref="F3:F4"/>
    <mergeCell ref="G3:G4"/>
    <mergeCell ref="H3:J3"/>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workbookViewId="0">
      <pane ySplit="4" topLeftCell="A5" activePane="bottomLeft" state="frozen"/>
      <selection activeCell="E20" sqref="E20"/>
      <selection pane="bottomLeft" activeCell="B49" sqref="B49"/>
    </sheetView>
  </sheetViews>
  <sheetFormatPr defaultColWidth="11.42578125" defaultRowHeight="15" x14ac:dyDescent="0.25"/>
  <cols>
    <col min="1" max="1" width="50.28515625" bestFit="1" customWidth="1"/>
    <col min="2" max="2" width="13.28515625" bestFit="1" customWidth="1"/>
    <col min="3" max="3" width="10.42578125" bestFit="1" customWidth="1"/>
    <col min="4" max="4" width="12.28515625" bestFit="1" customWidth="1"/>
    <col min="5" max="5" width="9.42578125" bestFit="1" customWidth="1"/>
    <col min="6" max="6" width="16.140625" customWidth="1"/>
    <col min="7" max="7" width="12.28515625" bestFit="1" customWidth="1"/>
    <col min="8" max="10" width="12.7109375" customWidth="1"/>
    <col min="11" max="11" width="13.28515625" bestFit="1" customWidth="1"/>
    <col min="12" max="12" width="12.140625" bestFit="1" customWidth="1"/>
  </cols>
  <sheetData>
    <row r="1" spans="1:12" ht="26.25" x14ac:dyDescent="0.4">
      <c r="A1" s="52" t="s">
        <v>10</v>
      </c>
      <c r="B1" s="53"/>
      <c r="C1" s="53"/>
      <c r="D1" s="53"/>
      <c r="E1" s="53"/>
      <c r="F1" s="53"/>
      <c r="G1" s="53"/>
      <c r="H1" s="53"/>
      <c r="I1" s="53"/>
      <c r="J1" s="53"/>
      <c r="K1" s="53"/>
      <c r="L1" s="54"/>
    </row>
    <row r="2" spans="1:12" ht="21" x14ac:dyDescent="0.35">
      <c r="A2" s="1" t="s">
        <v>6</v>
      </c>
      <c r="B2" s="58" t="str">
        <f>'1'!B2:F2</f>
        <v>Cinépolis VIP Multiplaza Pacific</v>
      </c>
      <c r="C2" s="58"/>
      <c r="D2" s="58"/>
      <c r="E2" s="58"/>
      <c r="F2" s="58"/>
      <c r="G2" s="2"/>
      <c r="H2" s="2" t="s">
        <v>11</v>
      </c>
      <c r="I2" s="4">
        <f>'1'!I2</f>
        <v>2015</v>
      </c>
      <c r="J2" s="2"/>
      <c r="K2" s="2" t="s">
        <v>7</v>
      </c>
      <c r="L2" s="3">
        <v>41</v>
      </c>
    </row>
    <row r="3" spans="1:12" ht="15.75" x14ac:dyDescent="0.25">
      <c r="A3" s="57" t="s">
        <v>9</v>
      </c>
      <c r="B3" s="56" t="s">
        <v>0</v>
      </c>
      <c r="C3" s="56" t="s">
        <v>1</v>
      </c>
      <c r="D3" s="56" t="s">
        <v>2</v>
      </c>
      <c r="E3" s="56" t="s">
        <v>3</v>
      </c>
      <c r="F3" s="56" t="s">
        <v>4</v>
      </c>
      <c r="G3" s="56" t="s">
        <v>5</v>
      </c>
      <c r="H3" s="56" t="s">
        <v>57</v>
      </c>
      <c r="I3" s="56"/>
      <c r="J3" s="56"/>
      <c r="K3" s="56" t="s">
        <v>55</v>
      </c>
      <c r="L3" s="56" t="s">
        <v>56</v>
      </c>
    </row>
    <row r="4" spans="1:12" ht="15.75" customHeight="1" x14ac:dyDescent="0.25">
      <c r="A4" s="57"/>
      <c r="B4" s="56"/>
      <c r="C4" s="56"/>
      <c r="D4" s="56"/>
      <c r="E4" s="56"/>
      <c r="F4" s="56"/>
      <c r="G4" s="56"/>
      <c r="H4" s="11" t="s">
        <v>58</v>
      </c>
      <c r="I4" s="11" t="s">
        <v>60</v>
      </c>
      <c r="J4" s="11" t="s">
        <v>59</v>
      </c>
      <c r="K4" s="56"/>
      <c r="L4" s="56"/>
    </row>
    <row r="5" spans="1:12" ht="15.75" x14ac:dyDescent="0.25">
      <c r="A5" s="7" t="str">
        <f>'1'!A5</f>
        <v xml:space="preserve">Bar caddy condimentero 6 en 1 </v>
      </c>
      <c r="B5" s="10">
        <f>'40'!G5+'40'!L5</f>
        <v>0</v>
      </c>
      <c r="C5" s="9"/>
      <c r="D5" s="10">
        <f>B5+C5</f>
        <v>0</v>
      </c>
      <c r="E5" s="9"/>
      <c r="F5" s="6"/>
      <c r="G5" s="10">
        <f>D5-E5</f>
        <v>0</v>
      </c>
      <c r="H5" s="9"/>
      <c r="I5" s="9"/>
      <c r="J5" s="9"/>
      <c r="K5" s="10">
        <f>SUM(H5:J5)</f>
        <v>0</v>
      </c>
      <c r="L5" s="10">
        <f t="shared" ref="L5:L51" si="0">K5-G5</f>
        <v>0</v>
      </c>
    </row>
    <row r="6" spans="1:12" ht="15.75" x14ac:dyDescent="0.25">
      <c r="A6" s="7" t="str">
        <f>'1'!A6</f>
        <v>Botella/jugos con vertedor 1 lts</v>
      </c>
      <c r="B6" s="10">
        <f>'40'!G6+'40'!L6</f>
        <v>0</v>
      </c>
      <c r="C6" s="9"/>
      <c r="D6" s="10">
        <f t="shared" ref="D6:D51" si="1">B6+C6</f>
        <v>0</v>
      </c>
      <c r="E6" s="9"/>
      <c r="F6" s="6"/>
      <c r="G6" s="10">
        <f t="shared" ref="G6:G51" si="2">D6-E6</f>
        <v>0</v>
      </c>
      <c r="H6" s="9"/>
      <c r="I6" s="9"/>
      <c r="J6" s="9"/>
      <c r="K6" s="10">
        <f t="shared" ref="K6:K51" si="3">SUM(H6:J6)</f>
        <v>0</v>
      </c>
      <c r="L6" s="10">
        <f t="shared" si="0"/>
        <v>0</v>
      </c>
    </row>
    <row r="7" spans="1:12" ht="15.75" x14ac:dyDescent="0.25">
      <c r="A7" s="7" t="str">
        <f>'1'!A7</f>
        <v>Cepillo lavavasos triple</v>
      </c>
      <c r="B7" s="10">
        <f>'40'!G7+'40'!L7</f>
        <v>0</v>
      </c>
      <c r="C7" s="9"/>
      <c r="D7" s="10">
        <f t="shared" si="1"/>
        <v>0</v>
      </c>
      <c r="E7" s="9"/>
      <c r="F7" s="6"/>
      <c r="G7" s="10">
        <f t="shared" si="2"/>
        <v>0</v>
      </c>
      <c r="H7" s="9"/>
      <c r="I7" s="9"/>
      <c r="J7" s="9"/>
      <c r="K7" s="10">
        <f t="shared" si="3"/>
        <v>0</v>
      </c>
      <c r="L7" s="10">
        <f t="shared" si="0"/>
        <v>0</v>
      </c>
    </row>
    <row r="8" spans="1:12" ht="15.75" x14ac:dyDescent="0.25">
      <c r="A8" s="7" t="str">
        <f>'1'!A8</f>
        <v>Cocktelera grande 3 pzas 30 oz a. Inox</v>
      </c>
      <c r="B8" s="10">
        <f>'40'!G8+'40'!L8</f>
        <v>0</v>
      </c>
      <c r="C8" s="9"/>
      <c r="D8" s="10">
        <f t="shared" si="1"/>
        <v>0</v>
      </c>
      <c r="E8" s="9"/>
      <c r="F8" s="6"/>
      <c r="G8" s="10">
        <f t="shared" si="2"/>
        <v>0</v>
      </c>
      <c r="H8" s="9"/>
      <c r="I8" s="9"/>
      <c r="J8" s="9"/>
      <c r="K8" s="10">
        <f t="shared" si="3"/>
        <v>0</v>
      </c>
      <c r="L8" s="10">
        <f t="shared" si="0"/>
        <v>0</v>
      </c>
    </row>
    <row r="9" spans="1:12" ht="15.75" x14ac:dyDescent="0.25">
      <c r="A9" s="7" t="str">
        <f>'1'!A9</f>
        <v xml:space="preserve">Copa 2020 vino generoso mty 74 ml </v>
      </c>
      <c r="B9" s="10">
        <f>'40'!G9+'40'!L9</f>
        <v>0</v>
      </c>
      <c r="C9" s="9"/>
      <c r="D9" s="10">
        <f t="shared" si="1"/>
        <v>0</v>
      </c>
      <c r="E9" s="9"/>
      <c r="F9" s="6"/>
      <c r="G9" s="10">
        <f t="shared" si="2"/>
        <v>0</v>
      </c>
      <c r="H9" s="9"/>
      <c r="I9" s="9"/>
      <c r="J9" s="9"/>
      <c r="K9" s="10">
        <f t="shared" si="3"/>
        <v>0</v>
      </c>
      <c r="L9" s="10">
        <f t="shared" si="0"/>
        <v>0</v>
      </c>
    </row>
    <row r="10" spans="1:12" ht="15.75" x14ac:dyDescent="0.25">
      <c r="A10" s="7" t="str">
        <f>'1'!A10</f>
        <v>Copa 2025 agua mty 285 ml 9.5 oz</v>
      </c>
      <c r="B10" s="10">
        <f>'40'!G10+'40'!L10</f>
        <v>0</v>
      </c>
      <c r="C10" s="9"/>
      <c r="D10" s="10">
        <f t="shared" si="1"/>
        <v>0</v>
      </c>
      <c r="E10" s="9"/>
      <c r="F10" s="6"/>
      <c r="G10" s="10">
        <f t="shared" si="2"/>
        <v>0</v>
      </c>
      <c r="H10" s="9"/>
      <c r="I10" s="9"/>
      <c r="J10" s="9"/>
      <c r="K10" s="10">
        <f t="shared" si="3"/>
        <v>0</v>
      </c>
      <c r="L10" s="10">
        <f t="shared" si="0"/>
        <v>0</v>
      </c>
    </row>
    <row r="11" spans="1:12" ht="15.75" x14ac:dyDescent="0.25">
      <c r="A11" s="7" t="str">
        <f>'1'!A11</f>
        <v>Copa 22760 cocktail martini 5 oz excalibur</v>
      </c>
      <c r="B11" s="10">
        <f>'40'!G11+'40'!L11</f>
        <v>0</v>
      </c>
      <c r="C11" s="9"/>
      <c r="D11" s="10">
        <f t="shared" si="1"/>
        <v>0</v>
      </c>
      <c r="E11" s="9"/>
      <c r="F11" s="6"/>
      <c r="G11" s="10">
        <f t="shared" si="2"/>
        <v>0</v>
      </c>
      <c r="H11" s="9"/>
      <c r="I11" s="9"/>
      <c r="J11" s="9"/>
      <c r="K11" s="10">
        <f t="shared" si="3"/>
        <v>0</v>
      </c>
      <c r="L11" s="10">
        <f t="shared" si="0"/>
        <v>0</v>
      </c>
    </row>
    <row r="12" spans="1:12" ht="15.75" x14ac:dyDescent="0.25">
      <c r="A12" s="7" t="str">
        <f>'1'!A12</f>
        <v xml:space="preserve">Copa 23876 brandy 50 cl 17 oz. Vaporera </v>
      </c>
      <c r="B12" s="10">
        <f>'40'!G12+'40'!L12</f>
        <v>0</v>
      </c>
      <c r="C12" s="9"/>
      <c r="D12" s="10">
        <f t="shared" si="1"/>
        <v>0</v>
      </c>
      <c r="E12" s="9"/>
      <c r="F12" s="6"/>
      <c r="G12" s="10">
        <f t="shared" si="2"/>
        <v>0</v>
      </c>
      <c r="H12" s="9"/>
      <c r="I12" s="9"/>
      <c r="J12" s="9"/>
      <c r="K12" s="10">
        <f t="shared" si="3"/>
        <v>0</v>
      </c>
      <c r="L12" s="10">
        <f t="shared" si="0"/>
        <v>0</v>
      </c>
    </row>
    <row r="13" spans="1:12" ht="15.75" x14ac:dyDescent="0.25">
      <c r="A13" s="7" t="str">
        <f>'1'!A13</f>
        <v>Copa 2438 brandy mty 130 ml 4.5 oz</v>
      </c>
      <c r="B13" s="10">
        <f>'40'!G13+'40'!L13</f>
        <v>0</v>
      </c>
      <c r="C13" s="9"/>
      <c r="D13" s="10">
        <f t="shared" si="1"/>
        <v>0</v>
      </c>
      <c r="E13" s="9"/>
      <c r="F13" s="6"/>
      <c r="G13" s="10">
        <f t="shared" si="2"/>
        <v>0</v>
      </c>
      <c r="H13" s="9"/>
      <c r="I13" s="9"/>
      <c r="J13" s="9"/>
      <c r="K13" s="10">
        <f t="shared" si="3"/>
        <v>0</v>
      </c>
      <c r="L13" s="10">
        <f t="shared" si="0"/>
        <v>0</v>
      </c>
    </row>
    <row r="14" spans="1:12" ht="15.75" x14ac:dyDescent="0.25">
      <c r="A14" s="7" t="str">
        <f>'1'!A14</f>
        <v>Copa cerveza dortmund 13 oz.</v>
      </c>
      <c r="B14" s="10">
        <f>'40'!G14+'40'!L14</f>
        <v>0</v>
      </c>
      <c r="C14" s="9"/>
      <c r="D14" s="10">
        <f t="shared" si="1"/>
        <v>0</v>
      </c>
      <c r="E14" s="9"/>
      <c r="F14" s="6"/>
      <c r="G14" s="10">
        <f t="shared" si="2"/>
        <v>0</v>
      </c>
      <c r="H14" s="9"/>
      <c r="I14" s="9"/>
      <c r="J14" s="9"/>
      <c r="K14" s="10">
        <f t="shared" si="3"/>
        <v>0</v>
      </c>
      <c r="L14" s="10">
        <f t="shared" si="0"/>
        <v>0</v>
      </c>
    </row>
    <row r="15" spans="1:12" ht="15.75" x14ac:dyDescent="0.25">
      <c r="A15" s="7" t="str">
        <f>'1'!A15</f>
        <v>Copa cogñac degustacion 5 oz</v>
      </c>
      <c r="B15" s="10">
        <f>'40'!G15+'40'!L15</f>
        <v>0</v>
      </c>
      <c r="C15" s="9"/>
      <c r="D15" s="10">
        <f t="shared" si="1"/>
        <v>0</v>
      </c>
      <c r="E15" s="9"/>
      <c r="F15" s="6"/>
      <c r="G15" s="10">
        <f t="shared" si="2"/>
        <v>0</v>
      </c>
      <c r="H15" s="9"/>
      <c r="I15" s="9"/>
      <c r="J15" s="9"/>
      <c r="K15" s="10">
        <f t="shared" si="3"/>
        <v>0</v>
      </c>
      <c r="L15" s="10">
        <f t="shared" si="0"/>
        <v>0</v>
      </c>
    </row>
    <row r="16" spans="1:12" ht="15.75" x14ac:dyDescent="0.25">
      <c r="A16" s="7" t="str">
        <f>'1'!A16</f>
        <v>Copa margarita 12 oz.  Excalibur</v>
      </c>
      <c r="B16" s="10">
        <f>'40'!G16+'40'!L16</f>
        <v>0</v>
      </c>
      <c r="C16" s="9"/>
      <c r="D16" s="10">
        <f t="shared" si="1"/>
        <v>0</v>
      </c>
      <c r="E16" s="9"/>
      <c r="F16" s="6"/>
      <c r="G16" s="10">
        <f t="shared" si="2"/>
        <v>0</v>
      </c>
      <c r="H16" s="9"/>
      <c r="I16" s="9"/>
      <c r="J16" s="9"/>
      <c r="K16" s="10">
        <f t="shared" si="3"/>
        <v>0</v>
      </c>
      <c r="L16" s="10">
        <f t="shared" si="0"/>
        <v>0</v>
      </c>
    </row>
    <row r="17" spans="1:12" ht="15.75" x14ac:dyDescent="0.25">
      <c r="A17" s="7" t="str">
        <f>'1'!A17</f>
        <v>Copa vino blanco savoie  5 oz.</v>
      </c>
      <c r="B17" s="10">
        <f>'40'!G17+'40'!L17</f>
        <v>0</v>
      </c>
      <c r="C17" s="9"/>
      <c r="D17" s="10">
        <f t="shared" si="1"/>
        <v>0</v>
      </c>
      <c r="E17" s="9"/>
      <c r="F17" s="6"/>
      <c r="G17" s="10">
        <f t="shared" si="2"/>
        <v>0</v>
      </c>
      <c r="H17" s="9"/>
      <c r="I17" s="9"/>
      <c r="J17" s="9"/>
      <c r="K17" s="10">
        <f t="shared" si="3"/>
        <v>0</v>
      </c>
      <c r="L17" s="10">
        <f t="shared" si="0"/>
        <v>0</v>
      </c>
    </row>
    <row r="18" spans="1:12" ht="15.75" x14ac:dyDescent="0.25">
      <c r="A18" s="7" t="str">
        <f>'1'!A18</f>
        <v>Copa vino tinto savoie 8 oz.</v>
      </c>
      <c r="B18" s="10">
        <f>'40'!G18+'40'!L18</f>
        <v>0</v>
      </c>
      <c r="C18" s="9"/>
      <c r="D18" s="10">
        <f t="shared" si="1"/>
        <v>0</v>
      </c>
      <c r="E18" s="9"/>
      <c r="F18" s="6"/>
      <c r="G18" s="10">
        <f t="shared" si="2"/>
        <v>0</v>
      </c>
      <c r="H18" s="9"/>
      <c r="I18" s="9"/>
      <c r="J18" s="9"/>
      <c r="K18" s="10">
        <f t="shared" si="3"/>
        <v>0</v>
      </c>
      <c r="L18" s="10">
        <f t="shared" si="0"/>
        <v>0</v>
      </c>
    </row>
    <row r="19" spans="1:12" ht="15.75" x14ac:dyDescent="0.25">
      <c r="A19" s="7" t="str">
        <f>'1'!A19</f>
        <v>Cuchara para cantina a inox</v>
      </c>
      <c r="B19" s="10">
        <f>'40'!G19+'40'!L19</f>
        <v>0</v>
      </c>
      <c r="C19" s="9"/>
      <c r="D19" s="10">
        <f t="shared" si="1"/>
        <v>0</v>
      </c>
      <c r="E19" s="9"/>
      <c r="F19" s="6"/>
      <c r="G19" s="10">
        <f t="shared" si="2"/>
        <v>0</v>
      </c>
      <c r="H19" s="9"/>
      <c r="I19" s="9"/>
      <c r="J19" s="9"/>
      <c r="K19" s="10">
        <f t="shared" si="3"/>
        <v>0</v>
      </c>
      <c r="L19" s="10">
        <f t="shared" si="0"/>
        <v>0</v>
      </c>
    </row>
    <row r="20" spans="1:12" ht="15.75" x14ac:dyDescent="0.25">
      <c r="A20" s="7" t="str">
        <f>'1'!A20</f>
        <v>Cucharon para hielo 24.1 cms a inox</v>
      </c>
      <c r="B20" s="10">
        <f>'40'!G20+'40'!L20</f>
        <v>0</v>
      </c>
      <c r="C20" s="9"/>
      <c r="D20" s="10">
        <f t="shared" si="1"/>
        <v>0</v>
      </c>
      <c r="E20" s="9"/>
      <c r="F20" s="6"/>
      <c r="G20" s="10">
        <f t="shared" si="2"/>
        <v>0</v>
      </c>
      <c r="H20" s="9"/>
      <c r="I20" s="9"/>
      <c r="J20" s="9"/>
      <c r="K20" s="10">
        <f t="shared" si="3"/>
        <v>0</v>
      </c>
      <c r="L20" s="10">
        <f t="shared" si="0"/>
        <v>0</v>
      </c>
    </row>
    <row r="21" spans="1:12" ht="15.75" x14ac:dyDescent="0.25">
      <c r="A21" s="7" t="str">
        <f>'1'!A21</f>
        <v xml:space="preserve">Cuchillo chef 8" </v>
      </c>
      <c r="B21" s="10">
        <f>'40'!G21+'40'!L21</f>
        <v>0</v>
      </c>
      <c r="C21" s="9"/>
      <c r="D21" s="10">
        <f t="shared" si="1"/>
        <v>0</v>
      </c>
      <c r="E21" s="9"/>
      <c r="F21" s="6"/>
      <c r="G21" s="10">
        <f t="shared" si="2"/>
        <v>0</v>
      </c>
      <c r="H21" s="9"/>
      <c r="I21" s="9"/>
      <c r="J21" s="9"/>
      <c r="K21" s="10">
        <f t="shared" si="3"/>
        <v>0</v>
      </c>
      <c r="L21" s="10">
        <f t="shared" si="0"/>
        <v>0</v>
      </c>
    </row>
    <row r="22" spans="1:12" ht="15.75" x14ac:dyDescent="0.25">
      <c r="A22" s="7" t="str">
        <f>'1'!A22</f>
        <v>Cuchillo mondador 4"</v>
      </c>
      <c r="B22" s="10">
        <f>'40'!G22+'40'!L22</f>
        <v>0</v>
      </c>
      <c r="C22" s="9"/>
      <c r="D22" s="10">
        <f t="shared" si="1"/>
        <v>0</v>
      </c>
      <c r="E22" s="9"/>
      <c r="F22" s="6"/>
      <c r="G22" s="10">
        <f t="shared" si="2"/>
        <v>0</v>
      </c>
      <c r="H22" s="9"/>
      <c r="I22" s="9"/>
      <c r="J22" s="9"/>
      <c r="K22" s="10">
        <f t="shared" si="3"/>
        <v>0</v>
      </c>
      <c r="L22" s="10">
        <f t="shared" si="0"/>
        <v>0</v>
      </c>
    </row>
    <row r="23" spans="1:12" ht="15.75" x14ac:dyDescent="0.25">
      <c r="A23" s="7" t="str">
        <f>'1'!A23</f>
        <v>Charola antiderrapante 44x59 cms.</v>
      </c>
      <c r="B23" s="10">
        <f>'40'!G23+'40'!L23</f>
        <v>0</v>
      </c>
      <c r="C23" s="9"/>
      <c r="D23" s="10">
        <f t="shared" si="1"/>
        <v>0</v>
      </c>
      <c r="E23" s="9"/>
      <c r="F23" s="6"/>
      <c r="G23" s="10">
        <f t="shared" si="2"/>
        <v>0</v>
      </c>
      <c r="H23" s="9"/>
      <c r="I23" s="9"/>
      <c r="J23" s="9"/>
      <c r="K23" s="10">
        <f t="shared" si="3"/>
        <v>0</v>
      </c>
      <c r="L23" s="10">
        <f t="shared" si="0"/>
        <v>0</v>
      </c>
    </row>
    <row r="24" spans="1:12" ht="15.75" x14ac:dyDescent="0.25">
      <c r="A24" s="7" t="str">
        <f>'1'!A24</f>
        <v>Charola redonda antiderrapante 40 cms</v>
      </c>
      <c r="B24" s="10">
        <f>'40'!G24+'40'!L24</f>
        <v>0</v>
      </c>
      <c r="C24" s="9"/>
      <c r="D24" s="10">
        <f t="shared" si="1"/>
        <v>0</v>
      </c>
      <c r="E24" s="9"/>
      <c r="F24" s="6"/>
      <c r="G24" s="10">
        <f t="shared" si="2"/>
        <v>0</v>
      </c>
      <c r="H24" s="9"/>
      <c r="I24" s="9"/>
      <c r="J24" s="9"/>
      <c r="K24" s="10">
        <f t="shared" si="3"/>
        <v>0</v>
      </c>
      <c r="L24" s="10">
        <f t="shared" si="0"/>
        <v>0</v>
      </c>
    </row>
    <row r="25" spans="1:12" ht="15.75" x14ac:dyDescent="0.25">
      <c r="A25" s="7" t="str">
        <f>'1'!A25</f>
        <v>Dispensador plastico transparente de 12 oz..</v>
      </c>
      <c r="B25" s="10">
        <f>'40'!G25+'40'!L25</f>
        <v>0</v>
      </c>
      <c r="C25" s="9"/>
      <c r="D25" s="10">
        <f t="shared" si="1"/>
        <v>0</v>
      </c>
      <c r="E25" s="9"/>
      <c r="F25" s="6"/>
      <c r="G25" s="10">
        <f t="shared" si="2"/>
        <v>0</v>
      </c>
      <c r="H25" s="9"/>
      <c r="I25" s="9"/>
      <c r="J25" s="9"/>
      <c r="K25" s="10">
        <f t="shared" si="3"/>
        <v>0</v>
      </c>
      <c r="L25" s="10">
        <f t="shared" si="0"/>
        <v>0</v>
      </c>
    </row>
    <row r="26" spans="1:12" ht="15.75" x14ac:dyDescent="0.25">
      <c r="A26" s="7" t="str">
        <f>'1'!A26</f>
        <v>Drenador de plastico para bar</v>
      </c>
      <c r="B26" s="10">
        <f>'40'!G26+'40'!L26</f>
        <v>0</v>
      </c>
      <c r="C26" s="9"/>
      <c r="D26" s="10">
        <f t="shared" si="1"/>
        <v>0</v>
      </c>
      <c r="E26" s="9"/>
      <c r="F26" s="6"/>
      <c r="G26" s="10">
        <f t="shared" si="2"/>
        <v>0</v>
      </c>
      <c r="H26" s="9"/>
      <c r="I26" s="9"/>
      <c r="J26" s="9"/>
      <c r="K26" s="10">
        <f t="shared" si="3"/>
        <v>0</v>
      </c>
      <c r="L26" s="10">
        <f t="shared" si="0"/>
        <v>0</v>
      </c>
    </row>
    <row r="27" spans="1:12" ht="15.75" x14ac:dyDescent="0.25">
      <c r="A27" s="7" t="str">
        <f>'1'!A27</f>
        <v>Escarchador para margaritas</v>
      </c>
      <c r="B27" s="10">
        <f>'40'!G27+'40'!L27</f>
        <v>0</v>
      </c>
      <c r="C27" s="9"/>
      <c r="D27" s="10">
        <f t="shared" si="1"/>
        <v>0</v>
      </c>
      <c r="E27" s="9"/>
      <c r="F27" s="6"/>
      <c r="G27" s="10">
        <f t="shared" si="2"/>
        <v>0</v>
      </c>
      <c r="H27" s="9"/>
      <c r="I27" s="9"/>
      <c r="J27" s="9"/>
      <c r="K27" s="10">
        <f t="shared" si="3"/>
        <v>0</v>
      </c>
      <c r="L27" s="10">
        <f t="shared" si="0"/>
        <v>0</v>
      </c>
    </row>
    <row r="28" spans="1:12" ht="15.75" x14ac:dyDescent="0.25">
      <c r="A28" s="7" t="str">
        <f>'1'!A28</f>
        <v>Esponja para escarchador</v>
      </c>
      <c r="B28" s="10">
        <f>'40'!G28+'40'!L28</f>
        <v>0</v>
      </c>
      <c r="C28" s="9"/>
      <c r="D28" s="10">
        <f t="shared" si="1"/>
        <v>0</v>
      </c>
      <c r="E28" s="9"/>
      <c r="F28" s="6"/>
      <c r="G28" s="10">
        <f t="shared" si="2"/>
        <v>0</v>
      </c>
      <c r="H28" s="9"/>
      <c r="I28" s="9"/>
      <c r="J28" s="9"/>
      <c r="K28" s="10">
        <f t="shared" si="3"/>
        <v>0</v>
      </c>
      <c r="L28" s="10">
        <f t="shared" si="0"/>
        <v>0</v>
      </c>
    </row>
    <row r="29" spans="1:12" ht="15.75" x14ac:dyDescent="0.25">
      <c r="A29" s="7" t="str">
        <f>'1'!A29</f>
        <v>Exprimidor naranjas mediano</v>
      </c>
      <c r="B29" s="10">
        <f>'40'!G29+'40'!L29</f>
        <v>0</v>
      </c>
      <c r="C29" s="9"/>
      <c r="D29" s="10">
        <f t="shared" si="1"/>
        <v>0</v>
      </c>
      <c r="E29" s="9"/>
      <c r="F29" s="6"/>
      <c r="G29" s="10">
        <f t="shared" si="2"/>
        <v>0</v>
      </c>
      <c r="H29" s="9"/>
      <c r="I29" s="9"/>
      <c r="J29" s="9"/>
      <c r="K29" s="10">
        <f t="shared" si="3"/>
        <v>0</v>
      </c>
      <c r="L29" s="10">
        <f t="shared" si="0"/>
        <v>0</v>
      </c>
    </row>
    <row r="30" spans="1:12" ht="15.75" x14ac:dyDescent="0.25">
      <c r="A30" s="7" t="str">
        <f>'1'!A30</f>
        <v>Jarra 3807 vallarta 2.25 lts 76 oz</v>
      </c>
      <c r="B30" s="10">
        <f>'40'!G30+'40'!L30</f>
        <v>0</v>
      </c>
      <c r="C30" s="9"/>
      <c r="D30" s="10">
        <f t="shared" si="1"/>
        <v>0</v>
      </c>
      <c r="E30" s="9"/>
      <c r="F30" s="6"/>
      <c r="G30" s="10">
        <f t="shared" si="2"/>
        <v>0</v>
      </c>
      <c r="H30" s="9"/>
      <c r="I30" s="9"/>
      <c r="J30" s="9"/>
      <c r="K30" s="10">
        <f t="shared" si="3"/>
        <v>0</v>
      </c>
      <c r="L30" s="10">
        <f t="shared" si="0"/>
        <v>0</v>
      </c>
    </row>
    <row r="31" spans="1:12" ht="15.75" x14ac:dyDescent="0.25">
      <c r="A31" s="7" t="str">
        <f>'1'!A31</f>
        <v>Jarra 3808 orinoco 1.15 lts 39 oz</v>
      </c>
      <c r="B31" s="10">
        <f>'40'!G31+'40'!L31</f>
        <v>0</v>
      </c>
      <c r="C31" s="9"/>
      <c r="D31" s="10">
        <f t="shared" si="1"/>
        <v>0</v>
      </c>
      <c r="E31" s="9"/>
      <c r="F31" s="6"/>
      <c r="G31" s="10">
        <f t="shared" si="2"/>
        <v>0</v>
      </c>
      <c r="H31" s="9"/>
      <c r="I31" s="9"/>
      <c r="J31" s="9"/>
      <c r="K31" s="10">
        <f t="shared" si="3"/>
        <v>0</v>
      </c>
      <c r="L31" s="10">
        <f t="shared" si="0"/>
        <v>0</v>
      </c>
    </row>
    <row r="32" spans="1:12" ht="15.75" x14ac:dyDescent="0.25">
      <c r="A32" s="7" t="str">
        <f>'1'!A32</f>
        <v>Jigger 1x2 Oz  A. Inox</v>
      </c>
      <c r="B32" s="10">
        <f>'40'!G32+'40'!L32</f>
        <v>0</v>
      </c>
      <c r="C32" s="9"/>
      <c r="D32" s="10">
        <f t="shared" si="1"/>
        <v>0</v>
      </c>
      <c r="E32" s="9"/>
      <c r="F32" s="6"/>
      <c r="G32" s="10">
        <f t="shared" si="2"/>
        <v>0</v>
      </c>
      <c r="H32" s="9"/>
      <c r="I32" s="9"/>
      <c r="J32" s="9"/>
      <c r="K32" s="10">
        <f t="shared" si="3"/>
        <v>0</v>
      </c>
      <c r="L32" s="10">
        <f t="shared" si="0"/>
        <v>0</v>
      </c>
    </row>
    <row r="33" spans="1:12" ht="15.75" x14ac:dyDescent="0.25">
      <c r="A33" s="7" t="str">
        <f>'1'!A33</f>
        <v>Organizador servilletas y popotes</v>
      </c>
      <c r="B33" s="10">
        <f>'40'!G33+'40'!L33</f>
        <v>0</v>
      </c>
      <c r="C33" s="9"/>
      <c r="D33" s="10">
        <f t="shared" si="1"/>
        <v>0</v>
      </c>
      <c r="E33" s="9"/>
      <c r="F33" s="6"/>
      <c r="G33" s="10">
        <f t="shared" si="2"/>
        <v>0</v>
      </c>
      <c r="H33" s="9"/>
      <c r="I33" s="9"/>
      <c r="J33" s="9"/>
      <c r="K33" s="10">
        <f t="shared" si="3"/>
        <v>0</v>
      </c>
      <c r="L33" s="10">
        <f t="shared" si="0"/>
        <v>0</v>
      </c>
    </row>
    <row r="34" spans="1:12" ht="15.75" x14ac:dyDescent="0.25">
      <c r="A34" s="7" t="str">
        <f>'1'!A34</f>
        <v>Picahielo 6 puntas</v>
      </c>
      <c r="B34" s="10">
        <f>'40'!G34+'40'!L34</f>
        <v>0</v>
      </c>
      <c r="C34" s="9"/>
      <c r="D34" s="10">
        <f t="shared" si="1"/>
        <v>0</v>
      </c>
      <c r="E34" s="9"/>
      <c r="F34" s="6"/>
      <c r="G34" s="10">
        <f t="shared" si="2"/>
        <v>0</v>
      </c>
      <c r="H34" s="9"/>
      <c r="I34" s="9"/>
      <c r="J34" s="9"/>
      <c r="K34" s="10">
        <f t="shared" si="3"/>
        <v>0</v>
      </c>
      <c r="L34" s="10">
        <f t="shared" si="0"/>
        <v>0</v>
      </c>
    </row>
    <row r="35" spans="1:12" ht="15.75" x14ac:dyDescent="0.25">
      <c r="A35" s="7" t="str">
        <f>'1'!A35</f>
        <v>Rollo malla/bar table</v>
      </c>
      <c r="B35" s="10">
        <f>'40'!G35+'40'!L35</f>
        <v>0</v>
      </c>
      <c r="C35" s="9"/>
      <c r="D35" s="10">
        <f t="shared" si="1"/>
        <v>0</v>
      </c>
      <c r="E35" s="9"/>
      <c r="F35" s="6"/>
      <c r="G35" s="10">
        <f t="shared" si="2"/>
        <v>0</v>
      </c>
      <c r="H35" s="9"/>
      <c r="I35" s="9"/>
      <c r="J35" s="9"/>
      <c r="K35" s="10">
        <f t="shared" si="3"/>
        <v>0</v>
      </c>
      <c r="L35" s="10">
        <f t="shared" si="0"/>
        <v>0</v>
      </c>
    </row>
    <row r="36" spans="1:12" ht="15.75" x14ac:dyDescent="0.25">
      <c r="A36" s="7" t="str">
        <f>'1'!A36</f>
        <v>Sacacorchos 2 manos</v>
      </c>
      <c r="B36" s="10">
        <f>'40'!G36+'40'!L36</f>
        <v>0</v>
      </c>
      <c r="C36" s="9"/>
      <c r="D36" s="10">
        <f t="shared" si="1"/>
        <v>0</v>
      </c>
      <c r="E36" s="9"/>
      <c r="F36" s="6"/>
      <c r="G36" s="10">
        <f t="shared" si="2"/>
        <v>0</v>
      </c>
      <c r="H36" s="9"/>
      <c r="I36" s="9"/>
      <c r="J36" s="9"/>
      <c r="K36" s="10">
        <f t="shared" si="3"/>
        <v>0</v>
      </c>
      <c r="L36" s="10">
        <f t="shared" si="0"/>
        <v>0</v>
      </c>
    </row>
    <row r="37" spans="1:12" ht="15.75" x14ac:dyDescent="0.25">
      <c r="A37" s="7" t="str">
        <f>'1'!A37</f>
        <v>Tabla picar de plástico 1x30x50 Blanco</v>
      </c>
      <c r="B37" s="10">
        <f>'40'!G37+'40'!L37</f>
        <v>0</v>
      </c>
      <c r="C37" s="9"/>
      <c r="D37" s="10">
        <f t="shared" si="1"/>
        <v>0</v>
      </c>
      <c r="E37" s="9"/>
      <c r="F37" s="6"/>
      <c r="G37" s="10">
        <f t="shared" si="2"/>
        <v>0</v>
      </c>
      <c r="H37" s="9"/>
      <c r="I37" s="9"/>
      <c r="J37" s="9"/>
      <c r="K37" s="10">
        <f t="shared" si="3"/>
        <v>0</v>
      </c>
      <c r="L37" s="10">
        <f t="shared" si="0"/>
        <v>0</v>
      </c>
    </row>
    <row r="38" spans="1:12" ht="15.75" x14ac:dyDescent="0.25">
      <c r="A38" s="7" t="str">
        <f>'1'!A38</f>
        <v>Tarro 5689 cervecero morgan 450 ml 15 oz.</v>
      </c>
      <c r="B38" s="10">
        <f>'40'!G38+'40'!L38</f>
        <v>0</v>
      </c>
      <c r="C38" s="9"/>
      <c r="D38" s="10">
        <f t="shared" si="1"/>
        <v>0</v>
      </c>
      <c r="E38" s="9"/>
      <c r="F38" s="6"/>
      <c r="G38" s="10">
        <f t="shared" si="2"/>
        <v>0</v>
      </c>
      <c r="H38" s="9"/>
      <c r="I38" s="9"/>
      <c r="J38" s="9"/>
      <c r="K38" s="10">
        <f t="shared" si="3"/>
        <v>0</v>
      </c>
      <c r="L38" s="10">
        <f t="shared" si="0"/>
        <v>0</v>
      </c>
    </row>
    <row r="39" spans="1:12" ht="15.75" x14ac:dyDescent="0.25">
      <c r="A39" s="7" t="str">
        <f>'1'!A39</f>
        <v>Tijera portacharola cromada</v>
      </c>
      <c r="B39" s="10">
        <f>'40'!G39+'40'!L39</f>
        <v>0</v>
      </c>
      <c r="C39" s="9"/>
      <c r="D39" s="10">
        <f t="shared" si="1"/>
        <v>0</v>
      </c>
      <c r="E39" s="9"/>
      <c r="F39" s="6"/>
      <c r="G39" s="10">
        <f t="shared" si="2"/>
        <v>0</v>
      </c>
      <c r="H39" s="9"/>
      <c r="I39" s="9"/>
      <c r="J39" s="9"/>
      <c r="K39" s="10">
        <f t="shared" si="3"/>
        <v>0</v>
      </c>
      <c r="L39" s="10">
        <f t="shared" si="0"/>
        <v>0</v>
      </c>
    </row>
    <row r="40" spans="1:12" ht="15.75" x14ac:dyDescent="0.25">
      <c r="A40" s="7" t="str">
        <f>'1'!A40</f>
        <v>Vaso 0972 tequilero 44 ml 1.5 oz</v>
      </c>
      <c r="B40" s="10">
        <f>'40'!G40+'40'!L40</f>
        <v>0</v>
      </c>
      <c r="C40" s="9"/>
      <c r="D40" s="10">
        <f t="shared" si="1"/>
        <v>0</v>
      </c>
      <c r="E40" s="9"/>
      <c r="F40" s="6"/>
      <c r="G40" s="10">
        <f t="shared" si="2"/>
        <v>0</v>
      </c>
      <c r="H40" s="9"/>
      <c r="I40" s="9"/>
      <c r="J40" s="9"/>
      <c r="K40" s="10">
        <f t="shared" si="3"/>
        <v>0</v>
      </c>
      <c r="L40" s="10">
        <f t="shared" si="0"/>
        <v>0</v>
      </c>
    </row>
    <row r="41" spans="1:12" ht="15.75" x14ac:dyDescent="0.25">
      <c r="A41" s="7" t="str">
        <f>'1'!A41</f>
        <v>Vaso 40367 cheiser 5.25 oz. Islande (97 9577a) 5.75</v>
      </c>
      <c r="B41" s="10">
        <f>'40'!G41+'40'!L41</f>
        <v>0</v>
      </c>
      <c r="C41" s="9"/>
      <c r="D41" s="10">
        <f t="shared" si="1"/>
        <v>0</v>
      </c>
      <c r="E41" s="9"/>
      <c r="F41" s="6"/>
      <c r="G41" s="10">
        <f t="shared" si="2"/>
        <v>0</v>
      </c>
      <c r="H41" s="9"/>
      <c r="I41" s="9"/>
      <c r="J41" s="9"/>
      <c r="K41" s="10">
        <f t="shared" si="3"/>
        <v>0</v>
      </c>
      <c r="L41" s="10">
        <f t="shared" si="0"/>
        <v>0</v>
      </c>
    </row>
    <row r="42" spans="1:12" ht="15.75" x14ac:dyDescent="0.25">
      <c r="A42" s="7" t="str">
        <f>'1'!A42</f>
        <v>Vaso 50774 old fashion 6 oz. Princesa</v>
      </c>
      <c r="B42" s="10">
        <f>'40'!G42+'40'!L42</f>
        <v>0</v>
      </c>
      <c r="C42" s="9"/>
      <c r="D42" s="10">
        <f t="shared" si="1"/>
        <v>0</v>
      </c>
      <c r="E42" s="9"/>
      <c r="F42" s="6"/>
      <c r="G42" s="10">
        <f t="shared" si="2"/>
        <v>0</v>
      </c>
      <c r="H42" s="9"/>
      <c r="I42" s="9"/>
      <c r="J42" s="9"/>
      <c r="K42" s="10">
        <f t="shared" si="3"/>
        <v>0</v>
      </c>
      <c r="L42" s="10">
        <f t="shared" si="0"/>
        <v>0</v>
      </c>
    </row>
    <row r="43" spans="1:12" ht="15.75" x14ac:dyDescent="0.25">
      <c r="A43" s="7" t="str">
        <f>'1'!A43</f>
        <v>Vaso 6404 h.b.f.g 350 ml. 11.8 oz.</v>
      </c>
      <c r="B43" s="10">
        <f>'40'!G43+'40'!L43</f>
        <v>0</v>
      </c>
      <c r="C43" s="9"/>
      <c r="D43" s="10">
        <f t="shared" si="1"/>
        <v>0</v>
      </c>
      <c r="E43" s="9"/>
      <c r="F43" s="6"/>
      <c r="G43" s="10">
        <f t="shared" si="2"/>
        <v>0</v>
      </c>
      <c r="H43" s="9"/>
      <c r="I43" s="9"/>
      <c r="J43" s="9"/>
      <c r="K43" s="10">
        <f t="shared" si="3"/>
        <v>0</v>
      </c>
      <c r="L43" s="10">
        <f t="shared" si="0"/>
        <v>0</v>
      </c>
    </row>
    <row r="44" spans="1:12" ht="15.75" x14ac:dyDescent="0.25">
      <c r="A44" s="7" t="str">
        <f>'1'!A44</f>
        <v>Vaso 6621 high ball 350 ml 11.8 oz</v>
      </c>
      <c r="B44" s="10">
        <f>'40'!G44+'40'!L44</f>
        <v>0</v>
      </c>
      <c r="C44" s="9"/>
      <c r="D44" s="10">
        <f t="shared" si="1"/>
        <v>0</v>
      </c>
      <c r="E44" s="9"/>
      <c r="F44" s="6"/>
      <c r="G44" s="10">
        <f t="shared" si="2"/>
        <v>0</v>
      </c>
      <c r="H44" s="9"/>
      <c r="I44" s="9"/>
      <c r="J44" s="9"/>
      <c r="K44" s="10">
        <f t="shared" si="3"/>
        <v>0</v>
      </c>
      <c r="L44" s="10">
        <f t="shared" si="0"/>
        <v>0</v>
      </c>
    </row>
    <row r="45" spans="1:12" ht="15.75" x14ac:dyDescent="0.25">
      <c r="A45" s="7" t="str">
        <f>'1'!A45</f>
        <v>Vaso 6624 agua fg 300 ml 10.2 oz</v>
      </c>
      <c r="B45" s="10">
        <f>'40'!G45+'40'!L45</f>
        <v>0</v>
      </c>
      <c r="C45" s="9"/>
      <c r="D45" s="10">
        <f t="shared" si="1"/>
        <v>0</v>
      </c>
      <c r="E45" s="9"/>
      <c r="F45" s="6"/>
      <c r="G45" s="10">
        <f t="shared" si="2"/>
        <v>0</v>
      </c>
      <c r="H45" s="9"/>
      <c r="I45" s="9"/>
      <c r="J45" s="9"/>
      <c r="K45" s="10">
        <f t="shared" si="3"/>
        <v>0</v>
      </c>
      <c r="L45" s="10">
        <f t="shared" si="0"/>
        <v>0</v>
      </c>
    </row>
    <row r="46" spans="1:12" ht="15.75" x14ac:dyDescent="0.25">
      <c r="A46" s="7" t="str">
        <f>'1'!A46</f>
        <v>Vaso 6714 dof fashion 325 ml 11 oz</v>
      </c>
      <c r="B46" s="10">
        <f>'40'!G46+'40'!L46</f>
        <v>0</v>
      </c>
      <c r="C46" s="9"/>
      <c r="D46" s="10">
        <f t="shared" si="1"/>
        <v>0</v>
      </c>
      <c r="E46" s="9"/>
      <c r="F46" s="6"/>
      <c r="G46" s="10">
        <f t="shared" si="2"/>
        <v>0</v>
      </c>
      <c r="H46" s="9"/>
      <c r="I46" s="9"/>
      <c r="J46" s="9"/>
      <c r="K46" s="10">
        <f t="shared" si="3"/>
        <v>0</v>
      </c>
      <c r="L46" s="10">
        <f t="shared" si="0"/>
        <v>0</v>
      </c>
    </row>
    <row r="47" spans="1:12" ht="15.75" x14ac:dyDescent="0.25">
      <c r="A47" s="7">
        <f>'1'!A47</f>
        <v>0</v>
      </c>
      <c r="B47" s="10">
        <f>'40'!G47+'40'!L47</f>
        <v>0</v>
      </c>
      <c r="C47" s="9"/>
      <c r="D47" s="10">
        <f t="shared" si="1"/>
        <v>0</v>
      </c>
      <c r="E47" s="9"/>
      <c r="F47" s="6"/>
      <c r="G47" s="10">
        <f t="shared" si="2"/>
        <v>0</v>
      </c>
      <c r="H47" s="9"/>
      <c r="I47" s="9"/>
      <c r="J47" s="9"/>
      <c r="K47" s="10">
        <f t="shared" si="3"/>
        <v>0</v>
      </c>
      <c r="L47" s="10">
        <f t="shared" si="0"/>
        <v>0</v>
      </c>
    </row>
    <row r="48" spans="1:12" ht="15.75" x14ac:dyDescent="0.25">
      <c r="A48" s="7">
        <f>'1'!A48</f>
        <v>0</v>
      </c>
      <c r="B48" s="10">
        <f>'40'!G48+'40'!L48</f>
        <v>0</v>
      </c>
      <c r="C48" s="9"/>
      <c r="D48" s="10">
        <f t="shared" si="1"/>
        <v>0</v>
      </c>
      <c r="E48" s="9"/>
      <c r="F48" s="6"/>
      <c r="G48" s="10">
        <f t="shared" si="2"/>
        <v>0</v>
      </c>
      <c r="H48" s="9"/>
      <c r="I48" s="9"/>
      <c r="J48" s="9"/>
      <c r="K48" s="10">
        <f t="shared" si="3"/>
        <v>0</v>
      </c>
      <c r="L48" s="10">
        <f t="shared" si="0"/>
        <v>0</v>
      </c>
    </row>
    <row r="49" spans="1:12" ht="15.75" x14ac:dyDescent="0.25">
      <c r="A49" s="7">
        <f>'1'!A49</f>
        <v>0</v>
      </c>
      <c r="B49" s="10">
        <f>'40'!G49+'40'!L49</f>
        <v>0</v>
      </c>
      <c r="C49" s="9"/>
      <c r="D49" s="10">
        <f t="shared" si="1"/>
        <v>0</v>
      </c>
      <c r="E49" s="9"/>
      <c r="F49" s="6"/>
      <c r="G49" s="10">
        <f t="shared" si="2"/>
        <v>0</v>
      </c>
      <c r="H49" s="9"/>
      <c r="I49" s="9"/>
      <c r="J49" s="9"/>
      <c r="K49" s="10">
        <f t="shared" si="3"/>
        <v>0</v>
      </c>
      <c r="L49" s="10">
        <f t="shared" si="0"/>
        <v>0</v>
      </c>
    </row>
    <row r="50" spans="1:12" ht="15.75" x14ac:dyDescent="0.25">
      <c r="A50" s="7">
        <f>'1'!A50</f>
        <v>0</v>
      </c>
      <c r="B50" s="10">
        <f>'40'!G50+'40'!L50</f>
        <v>0</v>
      </c>
      <c r="C50" s="9"/>
      <c r="D50" s="10">
        <f t="shared" si="1"/>
        <v>0</v>
      </c>
      <c r="E50" s="9"/>
      <c r="F50" s="6"/>
      <c r="G50" s="10">
        <f t="shared" si="2"/>
        <v>0</v>
      </c>
      <c r="H50" s="9"/>
      <c r="I50" s="9"/>
      <c r="J50" s="9"/>
      <c r="K50" s="10">
        <f t="shared" si="3"/>
        <v>0</v>
      </c>
      <c r="L50" s="10">
        <f t="shared" si="0"/>
        <v>0</v>
      </c>
    </row>
    <row r="51" spans="1:12" ht="15.75" x14ac:dyDescent="0.25">
      <c r="A51" s="7">
        <f>'1'!A51</f>
        <v>0</v>
      </c>
      <c r="B51" s="10">
        <f>'40'!G51+'40'!L51</f>
        <v>0</v>
      </c>
      <c r="C51" s="9"/>
      <c r="D51" s="10">
        <f t="shared" si="1"/>
        <v>0</v>
      </c>
      <c r="E51" s="9"/>
      <c r="F51" s="6"/>
      <c r="G51" s="10">
        <f t="shared" si="2"/>
        <v>0</v>
      </c>
      <c r="H51" s="9"/>
      <c r="I51" s="9"/>
      <c r="J51" s="9"/>
      <c r="K51" s="10">
        <f t="shared" si="3"/>
        <v>0</v>
      </c>
      <c r="L51" s="10">
        <f t="shared" si="0"/>
        <v>0</v>
      </c>
    </row>
  </sheetData>
  <sheetProtection password="CEE5" sheet="1" objects="1" scenarios="1"/>
  <mergeCells count="12">
    <mergeCell ref="K3:K4"/>
    <mergeCell ref="L3:L4"/>
    <mergeCell ref="A1:L1"/>
    <mergeCell ref="B2:F2"/>
    <mergeCell ref="A3:A4"/>
    <mergeCell ref="B3:B4"/>
    <mergeCell ref="C3:C4"/>
    <mergeCell ref="D3:D4"/>
    <mergeCell ref="E3:E4"/>
    <mergeCell ref="F3:F4"/>
    <mergeCell ref="G3:G4"/>
    <mergeCell ref="H3:J3"/>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workbookViewId="0">
      <pane ySplit="4" topLeftCell="A5" activePane="bottomLeft" state="frozen"/>
      <selection activeCell="E20" sqref="E20"/>
      <selection pane="bottomLeft" activeCell="B5" sqref="B5:B51"/>
    </sheetView>
  </sheetViews>
  <sheetFormatPr defaultColWidth="11.42578125" defaultRowHeight="15" x14ac:dyDescent="0.25"/>
  <cols>
    <col min="1" max="1" width="50.28515625" bestFit="1" customWidth="1"/>
    <col min="2" max="2" width="13.28515625" bestFit="1" customWidth="1"/>
    <col min="3" max="3" width="10.42578125" bestFit="1" customWidth="1"/>
    <col min="4" max="4" width="12.28515625" bestFit="1" customWidth="1"/>
    <col min="5" max="5" width="9.42578125" bestFit="1" customWidth="1"/>
    <col min="6" max="6" width="16.140625" customWidth="1"/>
    <col min="7" max="7" width="12.28515625" bestFit="1" customWidth="1"/>
    <col min="8" max="10" width="12.7109375" customWidth="1"/>
    <col min="11" max="11" width="13.28515625" bestFit="1" customWidth="1"/>
    <col min="12" max="12" width="12.140625" bestFit="1" customWidth="1"/>
  </cols>
  <sheetData>
    <row r="1" spans="1:12" ht="26.25" x14ac:dyDescent="0.4">
      <c r="A1" s="52" t="s">
        <v>10</v>
      </c>
      <c r="B1" s="53"/>
      <c r="C1" s="53"/>
      <c r="D1" s="53"/>
      <c r="E1" s="53"/>
      <c r="F1" s="53"/>
      <c r="G1" s="53"/>
      <c r="H1" s="53"/>
      <c r="I1" s="53"/>
      <c r="J1" s="53"/>
      <c r="K1" s="53"/>
      <c r="L1" s="54"/>
    </row>
    <row r="2" spans="1:12" ht="21" x14ac:dyDescent="0.35">
      <c r="A2" s="1" t="s">
        <v>6</v>
      </c>
      <c r="B2" s="58" t="str">
        <f>'1'!B2:F2</f>
        <v>Cinépolis VIP Multiplaza Pacific</v>
      </c>
      <c r="C2" s="58"/>
      <c r="D2" s="58"/>
      <c r="E2" s="58"/>
      <c r="F2" s="58"/>
      <c r="G2" s="2"/>
      <c r="H2" s="2" t="s">
        <v>11</v>
      </c>
      <c r="I2" s="4">
        <f>'1'!I2</f>
        <v>2015</v>
      </c>
      <c r="J2" s="2"/>
      <c r="K2" s="2" t="s">
        <v>7</v>
      </c>
      <c r="L2" s="3">
        <v>42</v>
      </c>
    </row>
    <row r="3" spans="1:12" ht="15.75" x14ac:dyDescent="0.25">
      <c r="A3" s="57" t="s">
        <v>9</v>
      </c>
      <c r="B3" s="56" t="s">
        <v>0</v>
      </c>
      <c r="C3" s="56" t="s">
        <v>1</v>
      </c>
      <c r="D3" s="56" t="s">
        <v>2</v>
      </c>
      <c r="E3" s="56" t="s">
        <v>3</v>
      </c>
      <c r="F3" s="56" t="s">
        <v>4</v>
      </c>
      <c r="G3" s="56" t="s">
        <v>5</v>
      </c>
      <c r="H3" s="56" t="s">
        <v>57</v>
      </c>
      <c r="I3" s="56"/>
      <c r="J3" s="56"/>
      <c r="K3" s="56" t="s">
        <v>55</v>
      </c>
      <c r="L3" s="56" t="s">
        <v>56</v>
      </c>
    </row>
    <row r="4" spans="1:12" ht="15.75" customHeight="1" x14ac:dyDescent="0.25">
      <c r="A4" s="57"/>
      <c r="B4" s="56"/>
      <c r="C4" s="56"/>
      <c r="D4" s="56"/>
      <c r="E4" s="56"/>
      <c r="F4" s="56"/>
      <c r="G4" s="56"/>
      <c r="H4" s="11" t="s">
        <v>58</v>
      </c>
      <c r="I4" s="11" t="s">
        <v>60</v>
      </c>
      <c r="J4" s="11" t="s">
        <v>59</v>
      </c>
      <c r="K4" s="56"/>
      <c r="L4" s="56"/>
    </row>
    <row r="5" spans="1:12" ht="15.75" x14ac:dyDescent="0.25">
      <c r="A5" s="7" t="str">
        <f>'1'!A5</f>
        <v xml:space="preserve">Bar caddy condimentero 6 en 1 </v>
      </c>
      <c r="B5" s="10">
        <f>'41'!G5+'41'!L5</f>
        <v>0</v>
      </c>
      <c r="C5" s="9"/>
      <c r="D5" s="10">
        <f>B5+C5</f>
        <v>0</v>
      </c>
      <c r="E5" s="9"/>
      <c r="F5" s="6"/>
      <c r="G5" s="10">
        <f>D5-E5</f>
        <v>0</v>
      </c>
      <c r="H5" s="9"/>
      <c r="I5" s="9"/>
      <c r="J5" s="9"/>
      <c r="K5" s="10">
        <f>SUM(H5:J5)</f>
        <v>0</v>
      </c>
      <c r="L5" s="10">
        <f t="shared" ref="L5:L51" si="0">K5-G5</f>
        <v>0</v>
      </c>
    </row>
    <row r="6" spans="1:12" ht="15.75" x14ac:dyDescent="0.25">
      <c r="A6" s="7" t="str">
        <f>'1'!A6</f>
        <v>Botella/jugos con vertedor 1 lts</v>
      </c>
      <c r="B6" s="10">
        <f>'41'!G6+'41'!L6</f>
        <v>0</v>
      </c>
      <c r="C6" s="9"/>
      <c r="D6" s="10">
        <f t="shared" ref="D6:D51" si="1">B6+C6</f>
        <v>0</v>
      </c>
      <c r="E6" s="9"/>
      <c r="F6" s="6"/>
      <c r="G6" s="10">
        <f t="shared" ref="G6:G51" si="2">D6-E6</f>
        <v>0</v>
      </c>
      <c r="H6" s="9"/>
      <c r="I6" s="9"/>
      <c r="J6" s="9"/>
      <c r="K6" s="10">
        <f t="shared" ref="K6:K51" si="3">SUM(H6:J6)</f>
        <v>0</v>
      </c>
      <c r="L6" s="10">
        <f t="shared" si="0"/>
        <v>0</v>
      </c>
    </row>
    <row r="7" spans="1:12" ht="15.75" x14ac:dyDescent="0.25">
      <c r="A7" s="7" t="str">
        <f>'1'!A7</f>
        <v>Cepillo lavavasos triple</v>
      </c>
      <c r="B7" s="10">
        <f>'41'!G7+'41'!L7</f>
        <v>0</v>
      </c>
      <c r="C7" s="9"/>
      <c r="D7" s="10">
        <f t="shared" si="1"/>
        <v>0</v>
      </c>
      <c r="E7" s="9"/>
      <c r="F7" s="6"/>
      <c r="G7" s="10">
        <f t="shared" si="2"/>
        <v>0</v>
      </c>
      <c r="H7" s="9"/>
      <c r="I7" s="9"/>
      <c r="J7" s="9"/>
      <c r="K7" s="10">
        <f t="shared" si="3"/>
        <v>0</v>
      </c>
      <c r="L7" s="10">
        <f t="shared" si="0"/>
        <v>0</v>
      </c>
    </row>
    <row r="8" spans="1:12" ht="15.75" x14ac:dyDescent="0.25">
      <c r="A8" s="7" t="str">
        <f>'1'!A8</f>
        <v>Cocktelera grande 3 pzas 30 oz a. Inox</v>
      </c>
      <c r="B8" s="10">
        <f>'41'!G8+'41'!L8</f>
        <v>0</v>
      </c>
      <c r="C8" s="9"/>
      <c r="D8" s="10">
        <f t="shared" si="1"/>
        <v>0</v>
      </c>
      <c r="E8" s="9"/>
      <c r="F8" s="6"/>
      <c r="G8" s="10">
        <f t="shared" si="2"/>
        <v>0</v>
      </c>
      <c r="H8" s="9"/>
      <c r="I8" s="9"/>
      <c r="J8" s="9"/>
      <c r="K8" s="10">
        <f t="shared" si="3"/>
        <v>0</v>
      </c>
      <c r="L8" s="10">
        <f t="shared" si="0"/>
        <v>0</v>
      </c>
    </row>
    <row r="9" spans="1:12" ht="15.75" x14ac:dyDescent="0.25">
      <c r="A9" s="7" t="str">
        <f>'1'!A9</f>
        <v xml:space="preserve">Copa 2020 vino generoso mty 74 ml </v>
      </c>
      <c r="B9" s="10">
        <f>'41'!G9+'41'!L9</f>
        <v>0</v>
      </c>
      <c r="C9" s="9"/>
      <c r="D9" s="10">
        <f t="shared" si="1"/>
        <v>0</v>
      </c>
      <c r="E9" s="9"/>
      <c r="F9" s="6"/>
      <c r="G9" s="10">
        <f t="shared" si="2"/>
        <v>0</v>
      </c>
      <c r="H9" s="9"/>
      <c r="I9" s="9"/>
      <c r="J9" s="9"/>
      <c r="K9" s="10">
        <f t="shared" si="3"/>
        <v>0</v>
      </c>
      <c r="L9" s="10">
        <f t="shared" si="0"/>
        <v>0</v>
      </c>
    </row>
    <row r="10" spans="1:12" ht="15.75" x14ac:dyDescent="0.25">
      <c r="A10" s="7" t="str">
        <f>'1'!A10</f>
        <v>Copa 2025 agua mty 285 ml 9.5 oz</v>
      </c>
      <c r="B10" s="10">
        <f>'41'!G10+'41'!L10</f>
        <v>0</v>
      </c>
      <c r="C10" s="9"/>
      <c r="D10" s="10">
        <f t="shared" si="1"/>
        <v>0</v>
      </c>
      <c r="E10" s="9"/>
      <c r="F10" s="6"/>
      <c r="G10" s="10">
        <f t="shared" si="2"/>
        <v>0</v>
      </c>
      <c r="H10" s="9"/>
      <c r="I10" s="9"/>
      <c r="J10" s="9"/>
      <c r="K10" s="10">
        <f t="shared" si="3"/>
        <v>0</v>
      </c>
      <c r="L10" s="10">
        <f t="shared" si="0"/>
        <v>0</v>
      </c>
    </row>
    <row r="11" spans="1:12" ht="15.75" x14ac:dyDescent="0.25">
      <c r="A11" s="7" t="str">
        <f>'1'!A11</f>
        <v>Copa 22760 cocktail martini 5 oz excalibur</v>
      </c>
      <c r="B11" s="10">
        <f>'41'!G11+'41'!L11</f>
        <v>0</v>
      </c>
      <c r="C11" s="9"/>
      <c r="D11" s="10">
        <f t="shared" si="1"/>
        <v>0</v>
      </c>
      <c r="E11" s="9"/>
      <c r="F11" s="6"/>
      <c r="G11" s="10">
        <f t="shared" si="2"/>
        <v>0</v>
      </c>
      <c r="H11" s="9"/>
      <c r="I11" s="9"/>
      <c r="J11" s="9"/>
      <c r="K11" s="10">
        <f t="shared" si="3"/>
        <v>0</v>
      </c>
      <c r="L11" s="10">
        <f t="shared" si="0"/>
        <v>0</v>
      </c>
    </row>
    <row r="12" spans="1:12" ht="15.75" x14ac:dyDescent="0.25">
      <c r="A12" s="7" t="str">
        <f>'1'!A12</f>
        <v xml:space="preserve">Copa 23876 brandy 50 cl 17 oz. Vaporera </v>
      </c>
      <c r="B12" s="10">
        <f>'41'!G12+'41'!L12</f>
        <v>0</v>
      </c>
      <c r="C12" s="9"/>
      <c r="D12" s="10">
        <f t="shared" si="1"/>
        <v>0</v>
      </c>
      <c r="E12" s="9"/>
      <c r="F12" s="6"/>
      <c r="G12" s="10">
        <f t="shared" si="2"/>
        <v>0</v>
      </c>
      <c r="H12" s="9"/>
      <c r="I12" s="9"/>
      <c r="J12" s="9"/>
      <c r="K12" s="10">
        <f t="shared" si="3"/>
        <v>0</v>
      </c>
      <c r="L12" s="10">
        <f t="shared" si="0"/>
        <v>0</v>
      </c>
    </row>
    <row r="13" spans="1:12" ht="15.75" x14ac:dyDescent="0.25">
      <c r="A13" s="7" t="str">
        <f>'1'!A13</f>
        <v>Copa 2438 brandy mty 130 ml 4.5 oz</v>
      </c>
      <c r="B13" s="10">
        <f>'41'!G13+'41'!L13</f>
        <v>0</v>
      </c>
      <c r="C13" s="9"/>
      <c r="D13" s="10">
        <f t="shared" si="1"/>
        <v>0</v>
      </c>
      <c r="E13" s="9"/>
      <c r="F13" s="6"/>
      <c r="G13" s="10">
        <f t="shared" si="2"/>
        <v>0</v>
      </c>
      <c r="H13" s="9"/>
      <c r="I13" s="9"/>
      <c r="J13" s="9"/>
      <c r="K13" s="10">
        <f t="shared" si="3"/>
        <v>0</v>
      </c>
      <c r="L13" s="10">
        <f t="shared" si="0"/>
        <v>0</v>
      </c>
    </row>
    <row r="14" spans="1:12" ht="15.75" x14ac:dyDescent="0.25">
      <c r="A14" s="7" t="str">
        <f>'1'!A14</f>
        <v>Copa cerveza dortmund 13 oz.</v>
      </c>
      <c r="B14" s="10">
        <f>'41'!G14+'41'!L14</f>
        <v>0</v>
      </c>
      <c r="C14" s="9"/>
      <c r="D14" s="10">
        <f t="shared" si="1"/>
        <v>0</v>
      </c>
      <c r="E14" s="9"/>
      <c r="F14" s="6"/>
      <c r="G14" s="10">
        <f t="shared" si="2"/>
        <v>0</v>
      </c>
      <c r="H14" s="9"/>
      <c r="I14" s="9"/>
      <c r="J14" s="9"/>
      <c r="K14" s="10">
        <f t="shared" si="3"/>
        <v>0</v>
      </c>
      <c r="L14" s="10">
        <f t="shared" si="0"/>
        <v>0</v>
      </c>
    </row>
    <row r="15" spans="1:12" ht="15.75" x14ac:dyDescent="0.25">
      <c r="A15" s="7" t="str">
        <f>'1'!A15</f>
        <v>Copa cogñac degustacion 5 oz</v>
      </c>
      <c r="B15" s="10">
        <f>'41'!G15+'41'!L15</f>
        <v>0</v>
      </c>
      <c r="C15" s="9"/>
      <c r="D15" s="10">
        <f t="shared" si="1"/>
        <v>0</v>
      </c>
      <c r="E15" s="9"/>
      <c r="F15" s="6"/>
      <c r="G15" s="10">
        <f t="shared" si="2"/>
        <v>0</v>
      </c>
      <c r="H15" s="9"/>
      <c r="I15" s="9"/>
      <c r="J15" s="9"/>
      <c r="K15" s="10">
        <f t="shared" si="3"/>
        <v>0</v>
      </c>
      <c r="L15" s="10">
        <f t="shared" si="0"/>
        <v>0</v>
      </c>
    </row>
    <row r="16" spans="1:12" ht="15.75" x14ac:dyDescent="0.25">
      <c r="A16" s="7" t="str">
        <f>'1'!A16</f>
        <v>Copa margarita 12 oz.  Excalibur</v>
      </c>
      <c r="B16" s="10">
        <f>'41'!G16+'41'!L16</f>
        <v>0</v>
      </c>
      <c r="C16" s="9"/>
      <c r="D16" s="10">
        <f t="shared" si="1"/>
        <v>0</v>
      </c>
      <c r="E16" s="9"/>
      <c r="F16" s="6"/>
      <c r="G16" s="10">
        <f t="shared" si="2"/>
        <v>0</v>
      </c>
      <c r="H16" s="9"/>
      <c r="I16" s="9"/>
      <c r="J16" s="9"/>
      <c r="K16" s="10">
        <f t="shared" si="3"/>
        <v>0</v>
      </c>
      <c r="L16" s="10">
        <f t="shared" si="0"/>
        <v>0</v>
      </c>
    </row>
    <row r="17" spans="1:12" ht="15.75" x14ac:dyDescent="0.25">
      <c r="A17" s="7" t="str">
        <f>'1'!A17</f>
        <v>Copa vino blanco savoie  5 oz.</v>
      </c>
      <c r="B17" s="10">
        <f>'41'!G17+'41'!L17</f>
        <v>0</v>
      </c>
      <c r="C17" s="9"/>
      <c r="D17" s="10">
        <f t="shared" si="1"/>
        <v>0</v>
      </c>
      <c r="E17" s="9"/>
      <c r="F17" s="6"/>
      <c r="G17" s="10">
        <f t="shared" si="2"/>
        <v>0</v>
      </c>
      <c r="H17" s="9"/>
      <c r="I17" s="9"/>
      <c r="J17" s="9"/>
      <c r="K17" s="10">
        <f t="shared" si="3"/>
        <v>0</v>
      </c>
      <c r="L17" s="10">
        <f t="shared" si="0"/>
        <v>0</v>
      </c>
    </row>
    <row r="18" spans="1:12" ht="15.75" x14ac:dyDescent="0.25">
      <c r="A18" s="7" t="str">
        <f>'1'!A18</f>
        <v>Copa vino tinto savoie 8 oz.</v>
      </c>
      <c r="B18" s="10">
        <f>'41'!G18+'41'!L18</f>
        <v>0</v>
      </c>
      <c r="C18" s="9"/>
      <c r="D18" s="10">
        <f t="shared" si="1"/>
        <v>0</v>
      </c>
      <c r="E18" s="9"/>
      <c r="F18" s="6"/>
      <c r="G18" s="10">
        <f t="shared" si="2"/>
        <v>0</v>
      </c>
      <c r="H18" s="9"/>
      <c r="I18" s="9"/>
      <c r="J18" s="9"/>
      <c r="K18" s="10">
        <f t="shared" si="3"/>
        <v>0</v>
      </c>
      <c r="L18" s="10">
        <f t="shared" si="0"/>
        <v>0</v>
      </c>
    </row>
    <row r="19" spans="1:12" ht="15.75" x14ac:dyDescent="0.25">
      <c r="A19" s="7" t="str">
        <f>'1'!A19</f>
        <v>Cuchara para cantina a inox</v>
      </c>
      <c r="B19" s="10">
        <f>'41'!G19+'41'!L19</f>
        <v>0</v>
      </c>
      <c r="C19" s="9"/>
      <c r="D19" s="10">
        <f t="shared" si="1"/>
        <v>0</v>
      </c>
      <c r="E19" s="9"/>
      <c r="F19" s="6"/>
      <c r="G19" s="10">
        <f t="shared" si="2"/>
        <v>0</v>
      </c>
      <c r="H19" s="9"/>
      <c r="I19" s="9"/>
      <c r="J19" s="9"/>
      <c r="K19" s="10">
        <f t="shared" si="3"/>
        <v>0</v>
      </c>
      <c r="L19" s="10">
        <f t="shared" si="0"/>
        <v>0</v>
      </c>
    </row>
    <row r="20" spans="1:12" ht="15.75" x14ac:dyDescent="0.25">
      <c r="A20" s="7" t="str">
        <f>'1'!A20</f>
        <v>Cucharon para hielo 24.1 cms a inox</v>
      </c>
      <c r="B20" s="10">
        <f>'41'!G20+'41'!L20</f>
        <v>0</v>
      </c>
      <c r="C20" s="9"/>
      <c r="D20" s="10">
        <f t="shared" si="1"/>
        <v>0</v>
      </c>
      <c r="E20" s="9"/>
      <c r="F20" s="6"/>
      <c r="G20" s="10">
        <f t="shared" si="2"/>
        <v>0</v>
      </c>
      <c r="H20" s="9"/>
      <c r="I20" s="9"/>
      <c r="J20" s="9"/>
      <c r="K20" s="10">
        <f t="shared" si="3"/>
        <v>0</v>
      </c>
      <c r="L20" s="10">
        <f t="shared" si="0"/>
        <v>0</v>
      </c>
    </row>
    <row r="21" spans="1:12" ht="15.75" x14ac:dyDescent="0.25">
      <c r="A21" s="7" t="str">
        <f>'1'!A21</f>
        <v xml:space="preserve">Cuchillo chef 8" </v>
      </c>
      <c r="B21" s="10">
        <f>'41'!G21+'41'!L21</f>
        <v>0</v>
      </c>
      <c r="C21" s="9"/>
      <c r="D21" s="10">
        <f t="shared" si="1"/>
        <v>0</v>
      </c>
      <c r="E21" s="9"/>
      <c r="F21" s="6"/>
      <c r="G21" s="10">
        <f t="shared" si="2"/>
        <v>0</v>
      </c>
      <c r="H21" s="9"/>
      <c r="I21" s="9"/>
      <c r="J21" s="9"/>
      <c r="K21" s="10">
        <f t="shared" si="3"/>
        <v>0</v>
      </c>
      <c r="L21" s="10">
        <f t="shared" si="0"/>
        <v>0</v>
      </c>
    </row>
    <row r="22" spans="1:12" ht="15.75" x14ac:dyDescent="0.25">
      <c r="A22" s="7" t="str">
        <f>'1'!A22</f>
        <v>Cuchillo mondador 4"</v>
      </c>
      <c r="B22" s="10">
        <f>'41'!G22+'41'!L22</f>
        <v>0</v>
      </c>
      <c r="C22" s="9"/>
      <c r="D22" s="10">
        <f t="shared" si="1"/>
        <v>0</v>
      </c>
      <c r="E22" s="9"/>
      <c r="F22" s="6"/>
      <c r="G22" s="10">
        <f t="shared" si="2"/>
        <v>0</v>
      </c>
      <c r="H22" s="9"/>
      <c r="I22" s="9"/>
      <c r="J22" s="9"/>
      <c r="K22" s="10">
        <f t="shared" si="3"/>
        <v>0</v>
      </c>
      <c r="L22" s="10">
        <f t="shared" si="0"/>
        <v>0</v>
      </c>
    </row>
    <row r="23" spans="1:12" ht="15.75" x14ac:dyDescent="0.25">
      <c r="A23" s="7" t="str">
        <f>'1'!A23</f>
        <v>Charola antiderrapante 44x59 cms.</v>
      </c>
      <c r="B23" s="10">
        <f>'41'!G23+'41'!L23</f>
        <v>0</v>
      </c>
      <c r="C23" s="9"/>
      <c r="D23" s="10">
        <f t="shared" si="1"/>
        <v>0</v>
      </c>
      <c r="E23" s="9"/>
      <c r="F23" s="6"/>
      <c r="G23" s="10">
        <f t="shared" si="2"/>
        <v>0</v>
      </c>
      <c r="H23" s="9"/>
      <c r="I23" s="9"/>
      <c r="J23" s="9"/>
      <c r="K23" s="10">
        <f t="shared" si="3"/>
        <v>0</v>
      </c>
      <c r="L23" s="10">
        <f t="shared" si="0"/>
        <v>0</v>
      </c>
    </row>
    <row r="24" spans="1:12" ht="15.75" x14ac:dyDescent="0.25">
      <c r="A24" s="7" t="str">
        <f>'1'!A24</f>
        <v>Charola redonda antiderrapante 40 cms</v>
      </c>
      <c r="B24" s="10">
        <f>'41'!G24+'41'!L24</f>
        <v>0</v>
      </c>
      <c r="C24" s="9"/>
      <c r="D24" s="10">
        <f t="shared" si="1"/>
        <v>0</v>
      </c>
      <c r="E24" s="9"/>
      <c r="F24" s="6"/>
      <c r="G24" s="10">
        <f t="shared" si="2"/>
        <v>0</v>
      </c>
      <c r="H24" s="9"/>
      <c r="I24" s="9"/>
      <c r="J24" s="9"/>
      <c r="K24" s="10">
        <f t="shared" si="3"/>
        <v>0</v>
      </c>
      <c r="L24" s="10">
        <f t="shared" si="0"/>
        <v>0</v>
      </c>
    </row>
    <row r="25" spans="1:12" ht="15.75" x14ac:dyDescent="0.25">
      <c r="A25" s="7" t="str">
        <f>'1'!A25</f>
        <v>Dispensador plastico transparente de 12 oz..</v>
      </c>
      <c r="B25" s="10">
        <f>'41'!G25+'41'!L25</f>
        <v>0</v>
      </c>
      <c r="C25" s="9"/>
      <c r="D25" s="10">
        <f t="shared" si="1"/>
        <v>0</v>
      </c>
      <c r="E25" s="9"/>
      <c r="F25" s="6"/>
      <c r="G25" s="10">
        <f t="shared" si="2"/>
        <v>0</v>
      </c>
      <c r="H25" s="9"/>
      <c r="I25" s="9"/>
      <c r="J25" s="9"/>
      <c r="K25" s="10">
        <f t="shared" si="3"/>
        <v>0</v>
      </c>
      <c r="L25" s="10">
        <f t="shared" si="0"/>
        <v>0</v>
      </c>
    </row>
    <row r="26" spans="1:12" ht="15.75" x14ac:dyDescent="0.25">
      <c r="A26" s="7" t="str">
        <f>'1'!A26</f>
        <v>Drenador de plastico para bar</v>
      </c>
      <c r="B26" s="10">
        <f>'41'!G26+'41'!L26</f>
        <v>0</v>
      </c>
      <c r="C26" s="9"/>
      <c r="D26" s="10">
        <f t="shared" si="1"/>
        <v>0</v>
      </c>
      <c r="E26" s="9"/>
      <c r="F26" s="6"/>
      <c r="G26" s="10">
        <f t="shared" si="2"/>
        <v>0</v>
      </c>
      <c r="H26" s="9"/>
      <c r="I26" s="9"/>
      <c r="J26" s="9"/>
      <c r="K26" s="10">
        <f t="shared" si="3"/>
        <v>0</v>
      </c>
      <c r="L26" s="10">
        <f t="shared" si="0"/>
        <v>0</v>
      </c>
    </row>
    <row r="27" spans="1:12" ht="15.75" x14ac:dyDescent="0.25">
      <c r="A27" s="7" t="str">
        <f>'1'!A27</f>
        <v>Escarchador para margaritas</v>
      </c>
      <c r="B27" s="10">
        <f>'41'!G27+'41'!L27</f>
        <v>0</v>
      </c>
      <c r="C27" s="9"/>
      <c r="D27" s="10">
        <f t="shared" si="1"/>
        <v>0</v>
      </c>
      <c r="E27" s="9"/>
      <c r="F27" s="6"/>
      <c r="G27" s="10">
        <f t="shared" si="2"/>
        <v>0</v>
      </c>
      <c r="H27" s="9"/>
      <c r="I27" s="9"/>
      <c r="J27" s="9"/>
      <c r="K27" s="10">
        <f t="shared" si="3"/>
        <v>0</v>
      </c>
      <c r="L27" s="10">
        <f t="shared" si="0"/>
        <v>0</v>
      </c>
    </row>
    <row r="28" spans="1:12" ht="15.75" x14ac:dyDescent="0.25">
      <c r="A28" s="7" t="str">
        <f>'1'!A28</f>
        <v>Esponja para escarchador</v>
      </c>
      <c r="B28" s="10">
        <f>'41'!G28+'41'!L28</f>
        <v>0</v>
      </c>
      <c r="C28" s="9"/>
      <c r="D28" s="10">
        <f t="shared" si="1"/>
        <v>0</v>
      </c>
      <c r="E28" s="9"/>
      <c r="F28" s="6"/>
      <c r="G28" s="10">
        <f t="shared" si="2"/>
        <v>0</v>
      </c>
      <c r="H28" s="9"/>
      <c r="I28" s="9"/>
      <c r="J28" s="9"/>
      <c r="K28" s="10">
        <f t="shared" si="3"/>
        <v>0</v>
      </c>
      <c r="L28" s="10">
        <f t="shared" si="0"/>
        <v>0</v>
      </c>
    </row>
    <row r="29" spans="1:12" ht="15.75" x14ac:dyDescent="0.25">
      <c r="A29" s="7" t="str">
        <f>'1'!A29</f>
        <v>Exprimidor naranjas mediano</v>
      </c>
      <c r="B29" s="10">
        <f>'41'!G29+'41'!L29</f>
        <v>0</v>
      </c>
      <c r="C29" s="9"/>
      <c r="D29" s="10">
        <f t="shared" si="1"/>
        <v>0</v>
      </c>
      <c r="E29" s="9"/>
      <c r="F29" s="6"/>
      <c r="G29" s="10">
        <f t="shared" si="2"/>
        <v>0</v>
      </c>
      <c r="H29" s="9"/>
      <c r="I29" s="9"/>
      <c r="J29" s="9"/>
      <c r="K29" s="10">
        <f t="shared" si="3"/>
        <v>0</v>
      </c>
      <c r="L29" s="10">
        <f t="shared" si="0"/>
        <v>0</v>
      </c>
    </row>
    <row r="30" spans="1:12" ht="15.75" x14ac:dyDescent="0.25">
      <c r="A30" s="7" t="str">
        <f>'1'!A30</f>
        <v>Jarra 3807 vallarta 2.25 lts 76 oz</v>
      </c>
      <c r="B30" s="10">
        <f>'41'!G30+'41'!L30</f>
        <v>0</v>
      </c>
      <c r="C30" s="9"/>
      <c r="D30" s="10">
        <f t="shared" si="1"/>
        <v>0</v>
      </c>
      <c r="E30" s="9"/>
      <c r="F30" s="6"/>
      <c r="G30" s="10">
        <f t="shared" si="2"/>
        <v>0</v>
      </c>
      <c r="H30" s="9"/>
      <c r="I30" s="9"/>
      <c r="J30" s="9"/>
      <c r="K30" s="10">
        <f t="shared" si="3"/>
        <v>0</v>
      </c>
      <c r="L30" s="10">
        <f t="shared" si="0"/>
        <v>0</v>
      </c>
    </row>
    <row r="31" spans="1:12" ht="15.75" x14ac:dyDescent="0.25">
      <c r="A31" s="7" t="str">
        <f>'1'!A31</f>
        <v>Jarra 3808 orinoco 1.15 lts 39 oz</v>
      </c>
      <c r="B31" s="10">
        <f>'41'!G31+'41'!L31</f>
        <v>0</v>
      </c>
      <c r="C31" s="9"/>
      <c r="D31" s="10">
        <f t="shared" si="1"/>
        <v>0</v>
      </c>
      <c r="E31" s="9"/>
      <c r="F31" s="6"/>
      <c r="G31" s="10">
        <f t="shared" si="2"/>
        <v>0</v>
      </c>
      <c r="H31" s="9"/>
      <c r="I31" s="9"/>
      <c r="J31" s="9"/>
      <c r="K31" s="10">
        <f t="shared" si="3"/>
        <v>0</v>
      </c>
      <c r="L31" s="10">
        <f t="shared" si="0"/>
        <v>0</v>
      </c>
    </row>
    <row r="32" spans="1:12" ht="15.75" x14ac:dyDescent="0.25">
      <c r="A32" s="7" t="str">
        <f>'1'!A32</f>
        <v>Jigger 1x2 Oz  A. Inox</v>
      </c>
      <c r="B32" s="10">
        <f>'41'!G32+'41'!L32</f>
        <v>0</v>
      </c>
      <c r="C32" s="9"/>
      <c r="D32" s="10">
        <f t="shared" si="1"/>
        <v>0</v>
      </c>
      <c r="E32" s="9"/>
      <c r="F32" s="6"/>
      <c r="G32" s="10">
        <f t="shared" si="2"/>
        <v>0</v>
      </c>
      <c r="H32" s="9"/>
      <c r="I32" s="9"/>
      <c r="J32" s="9"/>
      <c r="K32" s="10">
        <f t="shared" si="3"/>
        <v>0</v>
      </c>
      <c r="L32" s="10">
        <f t="shared" si="0"/>
        <v>0</v>
      </c>
    </row>
    <row r="33" spans="1:12" ht="15.75" x14ac:dyDescent="0.25">
      <c r="A33" s="7" t="str">
        <f>'1'!A33</f>
        <v>Organizador servilletas y popotes</v>
      </c>
      <c r="B33" s="10">
        <f>'41'!G33+'41'!L33</f>
        <v>0</v>
      </c>
      <c r="C33" s="9"/>
      <c r="D33" s="10">
        <f t="shared" si="1"/>
        <v>0</v>
      </c>
      <c r="E33" s="9"/>
      <c r="F33" s="6"/>
      <c r="G33" s="10">
        <f t="shared" si="2"/>
        <v>0</v>
      </c>
      <c r="H33" s="9"/>
      <c r="I33" s="9"/>
      <c r="J33" s="9"/>
      <c r="K33" s="10">
        <f t="shared" si="3"/>
        <v>0</v>
      </c>
      <c r="L33" s="10">
        <f t="shared" si="0"/>
        <v>0</v>
      </c>
    </row>
    <row r="34" spans="1:12" ht="15.75" x14ac:dyDescent="0.25">
      <c r="A34" s="7" t="str">
        <f>'1'!A34</f>
        <v>Picahielo 6 puntas</v>
      </c>
      <c r="B34" s="10">
        <f>'41'!G34+'41'!L34</f>
        <v>0</v>
      </c>
      <c r="C34" s="9"/>
      <c r="D34" s="10">
        <f t="shared" si="1"/>
        <v>0</v>
      </c>
      <c r="E34" s="9"/>
      <c r="F34" s="6"/>
      <c r="G34" s="10">
        <f t="shared" si="2"/>
        <v>0</v>
      </c>
      <c r="H34" s="9"/>
      <c r="I34" s="9"/>
      <c r="J34" s="9"/>
      <c r="K34" s="10">
        <f t="shared" si="3"/>
        <v>0</v>
      </c>
      <c r="L34" s="10">
        <f t="shared" si="0"/>
        <v>0</v>
      </c>
    </row>
    <row r="35" spans="1:12" ht="15.75" x14ac:dyDescent="0.25">
      <c r="A35" s="7" t="str">
        <f>'1'!A35</f>
        <v>Rollo malla/bar table</v>
      </c>
      <c r="B35" s="10">
        <f>'41'!G35+'41'!L35</f>
        <v>0</v>
      </c>
      <c r="C35" s="9"/>
      <c r="D35" s="10">
        <f t="shared" si="1"/>
        <v>0</v>
      </c>
      <c r="E35" s="9"/>
      <c r="F35" s="6"/>
      <c r="G35" s="10">
        <f t="shared" si="2"/>
        <v>0</v>
      </c>
      <c r="H35" s="9"/>
      <c r="I35" s="9"/>
      <c r="J35" s="9"/>
      <c r="K35" s="10">
        <f t="shared" si="3"/>
        <v>0</v>
      </c>
      <c r="L35" s="10">
        <f t="shared" si="0"/>
        <v>0</v>
      </c>
    </row>
    <row r="36" spans="1:12" ht="15.75" x14ac:dyDescent="0.25">
      <c r="A36" s="7" t="str">
        <f>'1'!A36</f>
        <v>Sacacorchos 2 manos</v>
      </c>
      <c r="B36" s="10">
        <f>'41'!G36+'41'!L36</f>
        <v>0</v>
      </c>
      <c r="C36" s="9"/>
      <c r="D36" s="10">
        <f t="shared" si="1"/>
        <v>0</v>
      </c>
      <c r="E36" s="9"/>
      <c r="F36" s="6"/>
      <c r="G36" s="10">
        <f t="shared" si="2"/>
        <v>0</v>
      </c>
      <c r="H36" s="9"/>
      <c r="I36" s="9"/>
      <c r="J36" s="9"/>
      <c r="K36" s="10">
        <f t="shared" si="3"/>
        <v>0</v>
      </c>
      <c r="L36" s="10">
        <f t="shared" si="0"/>
        <v>0</v>
      </c>
    </row>
    <row r="37" spans="1:12" ht="15.75" x14ac:dyDescent="0.25">
      <c r="A37" s="7" t="str">
        <f>'1'!A37</f>
        <v>Tabla picar de plástico 1x30x50 Blanco</v>
      </c>
      <c r="B37" s="10">
        <f>'41'!G37+'41'!L37</f>
        <v>0</v>
      </c>
      <c r="C37" s="9"/>
      <c r="D37" s="10">
        <f t="shared" si="1"/>
        <v>0</v>
      </c>
      <c r="E37" s="9"/>
      <c r="F37" s="6"/>
      <c r="G37" s="10">
        <f t="shared" si="2"/>
        <v>0</v>
      </c>
      <c r="H37" s="9"/>
      <c r="I37" s="9"/>
      <c r="J37" s="9"/>
      <c r="K37" s="10">
        <f t="shared" si="3"/>
        <v>0</v>
      </c>
      <c r="L37" s="10">
        <f t="shared" si="0"/>
        <v>0</v>
      </c>
    </row>
    <row r="38" spans="1:12" ht="15.75" x14ac:dyDescent="0.25">
      <c r="A38" s="7" t="str">
        <f>'1'!A38</f>
        <v>Tarro 5689 cervecero morgan 450 ml 15 oz.</v>
      </c>
      <c r="B38" s="10">
        <f>'41'!G38+'41'!L38</f>
        <v>0</v>
      </c>
      <c r="C38" s="9"/>
      <c r="D38" s="10">
        <f t="shared" si="1"/>
        <v>0</v>
      </c>
      <c r="E38" s="9"/>
      <c r="F38" s="6"/>
      <c r="G38" s="10">
        <f t="shared" si="2"/>
        <v>0</v>
      </c>
      <c r="H38" s="9"/>
      <c r="I38" s="9"/>
      <c r="J38" s="9"/>
      <c r="K38" s="10">
        <f t="shared" si="3"/>
        <v>0</v>
      </c>
      <c r="L38" s="10">
        <f t="shared" si="0"/>
        <v>0</v>
      </c>
    </row>
    <row r="39" spans="1:12" ht="15.75" x14ac:dyDescent="0.25">
      <c r="A39" s="7" t="str">
        <f>'1'!A39</f>
        <v>Tijera portacharola cromada</v>
      </c>
      <c r="B39" s="10">
        <f>'41'!G39+'41'!L39</f>
        <v>0</v>
      </c>
      <c r="C39" s="9"/>
      <c r="D39" s="10">
        <f t="shared" si="1"/>
        <v>0</v>
      </c>
      <c r="E39" s="9"/>
      <c r="F39" s="6"/>
      <c r="G39" s="10">
        <f t="shared" si="2"/>
        <v>0</v>
      </c>
      <c r="H39" s="9"/>
      <c r="I39" s="9"/>
      <c r="J39" s="9"/>
      <c r="K39" s="10">
        <f t="shared" si="3"/>
        <v>0</v>
      </c>
      <c r="L39" s="10">
        <f t="shared" si="0"/>
        <v>0</v>
      </c>
    </row>
    <row r="40" spans="1:12" ht="15.75" x14ac:dyDescent="0.25">
      <c r="A40" s="7" t="str">
        <f>'1'!A40</f>
        <v>Vaso 0972 tequilero 44 ml 1.5 oz</v>
      </c>
      <c r="B40" s="10">
        <f>'41'!G40+'41'!L40</f>
        <v>0</v>
      </c>
      <c r="C40" s="9"/>
      <c r="D40" s="10">
        <f t="shared" si="1"/>
        <v>0</v>
      </c>
      <c r="E40" s="9"/>
      <c r="F40" s="6"/>
      <c r="G40" s="10">
        <f t="shared" si="2"/>
        <v>0</v>
      </c>
      <c r="H40" s="9"/>
      <c r="I40" s="9"/>
      <c r="J40" s="9"/>
      <c r="K40" s="10">
        <f t="shared" si="3"/>
        <v>0</v>
      </c>
      <c r="L40" s="10">
        <f t="shared" si="0"/>
        <v>0</v>
      </c>
    </row>
    <row r="41" spans="1:12" ht="15.75" x14ac:dyDescent="0.25">
      <c r="A41" s="7" t="str">
        <f>'1'!A41</f>
        <v>Vaso 40367 cheiser 5.25 oz. Islande (97 9577a) 5.75</v>
      </c>
      <c r="B41" s="10">
        <f>'41'!G41+'41'!L41</f>
        <v>0</v>
      </c>
      <c r="C41" s="9"/>
      <c r="D41" s="10">
        <f t="shared" si="1"/>
        <v>0</v>
      </c>
      <c r="E41" s="9"/>
      <c r="F41" s="6"/>
      <c r="G41" s="10">
        <f t="shared" si="2"/>
        <v>0</v>
      </c>
      <c r="H41" s="9"/>
      <c r="I41" s="9"/>
      <c r="J41" s="9"/>
      <c r="K41" s="10">
        <f t="shared" si="3"/>
        <v>0</v>
      </c>
      <c r="L41" s="10">
        <f t="shared" si="0"/>
        <v>0</v>
      </c>
    </row>
    <row r="42" spans="1:12" ht="15.75" x14ac:dyDescent="0.25">
      <c r="A42" s="7" t="str">
        <f>'1'!A42</f>
        <v>Vaso 50774 old fashion 6 oz. Princesa</v>
      </c>
      <c r="B42" s="10">
        <f>'41'!G42+'41'!L42</f>
        <v>0</v>
      </c>
      <c r="C42" s="9"/>
      <c r="D42" s="10">
        <f t="shared" si="1"/>
        <v>0</v>
      </c>
      <c r="E42" s="9"/>
      <c r="F42" s="6"/>
      <c r="G42" s="10">
        <f t="shared" si="2"/>
        <v>0</v>
      </c>
      <c r="H42" s="9"/>
      <c r="I42" s="9"/>
      <c r="J42" s="9"/>
      <c r="K42" s="10">
        <f t="shared" si="3"/>
        <v>0</v>
      </c>
      <c r="L42" s="10">
        <f t="shared" si="0"/>
        <v>0</v>
      </c>
    </row>
    <row r="43" spans="1:12" ht="15.75" x14ac:dyDescent="0.25">
      <c r="A43" s="7" t="str">
        <f>'1'!A43</f>
        <v>Vaso 6404 h.b.f.g 350 ml. 11.8 oz.</v>
      </c>
      <c r="B43" s="10">
        <f>'41'!G43+'41'!L43</f>
        <v>0</v>
      </c>
      <c r="C43" s="9"/>
      <c r="D43" s="10">
        <f t="shared" si="1"/>
        <v>0</v>
      </c>
      <c r="E43" s="9"/>
      <c r="F43" s="6"/>
      <c r="G43" s="10">
        <f t="shared" si="2"/>
        <v>0</v>
      </c>
      <c r="H43" s="9"/>
      <c r="I43" s="9"/>
      <c r="J43" s="9"/>
      <c r="K43" s="10">
        <f t="shared" si="3"/>
        <v>0</v>
      </c>
      <c r="L43" s="10">
        <f t="shared" si="0"/>
        <v>0</v>
      </c>
    </row>
    <row r="44" spans="1:12" ht="15.75" x14ac:dyDescent="0.25">
      <c r="A44" s="7" t="str">
        <f>'1'!A44</f>
        <v>Vaso 6621 high ball 350 ml 11.8 oz</v>
      </c>
      <c r="B44" s="10">
        <f>'41'!G44+'41'!L44</f>
        <v>0</v>
      </c>
      <c r="C44" s="9"/>
      <c r="D44" s="10">
        <f t="shared" si="1"/>
        <v>0</v>
      </c>
      <c r="E44" s="9"/>
      <c r="F44" s="6"/>
      <c r="G44" s="10">
        <f t="shared" si="2"/>
        <v>0</v>
      </c>
      <c r="H44" s="9"/>
      <c r="I44" s="9"/>
      <c r="J44" s="9"/>
      <c r="K44" s="10">
        <f t="shared" si="3"/>
        <v>0</v>
      </c>
      <c r="L44" s="10">
        <f t="shared" si="0"/>
        <v>0</v>
      </c>
    </row>
    <row r="45" spans="1:12" ht="15.75" x14ac:dyDescent="0.25">
      <c r="A45" s="7" t="str">
        <f>'1'!A45</f>
        <v>Vaso 6624 agua fg 300 ml 10.2 oz</v>
      </c>
      <c r="B45" s="10">
        <f>'41'!G45+'41'!L45</f>
        <v>0</v>
      </c>
      <c r="C45" s="9"/>
      <c r="D45" s="10">
        <f t="shared" si="1"/>
        <v>0</v>
      </c>
      <c r="E45" s="9"/>
      <c r="F45" s="6"/>
      <c r="G45" s="10">
        <f t="shared" si="2"/>
        <v>0</v>
      </c>
      <c r="H45" s="9"/>
      <c r="I45" s="9"/>
      <c r="J45" s="9"/>
      <c r="K45" s="10">
        <f t="shared" si="3"/>
        <v>0</v>
      </c>
      <c r="L45" s="10">
        <f t="shared" si="0"/>
        <v>0</v>
      </c>
    </row>
    <row r="46" spans="1:12" ht="15.75" x14ac:dyDescent="0.25">
      <c r="A46" s="7" t="str">
        <f>'1'!A46</f>
        <v>Vaso 6714 dof fashion 325 ml 11 oz</v>
      </c>
      <c r="B46" s="10">
        <f>'41'!G46+'41'!L46</f>
        <v>0</v>
      </c>
      <c r="C46" s="9"/>
      <c r="D46" s="10">
        <f t="shared" si="1"/>
        <v>0</v>
      </c>
      <c r="E46" s="9"/>
      <c r="F46" s="6"/>
      <c r="G46" s="10">
        <f t="shared" si="2"/>
        <v>0</v>
      </c>
      <c r="H46" s="9"/>
      <c r="I46" s="9"/>
      <c r="J46" s="9"/>
      <c r="K46" s="10">
        <f t="shared" si="3"/>
        <v>0</v>
      </c>
      <c r="L46" s="10">
        <f t="shared" si="0"/>
        <v>0</v>
      </c>
    </row>
    <row r="47" spans="1:12" ht="15.75" x14ac:dyDescent="0.25">
      <c r="A47" s="7">
        <f>'1'!A47</f>
        <v>0</v>
      </c>
      <c r="B47" s="10">
        <f>'41'!G47+'41'!L47</f>
        <v>0</v>
      </c>
      <c r="C47" s="9"/>
      <c r="D47" s="10">
        <f t="shared" si="1"/>
        <v>0</v>
      </c>
      <c r="E47" s="9"/>
      <c r="F47" s="6"/>
      <c r="G47" s="10">
        <f t="shared" si="2"/>
        <v>0</v>
      </c>
      <c r="H47" s="9"/>
      <c r="I47" s="9"/>
      <c r="J47" s="9"/>
      <c r="K47" s="10">
        <f t="shared" si="3"/>
        <v>0</v>
      </c>
      <c r="L47" s="10">
        <f t="shared" si="0"/>
        <v>0</v>
      </c>
    </row>
    <row r="48" spans="1:12" ht="15.75" x14ac:dyDescent="0.25">
      <c r="A48" s="7">
        <f>'1'!A48</f>
        <v>0</v>
      </c>
      <c r="B48" s="10">
        <f>'41'!G48+'41'!L48</f>
        <v>0</v>
      </c>
      <c r="C48" s="9"/>
      <c r="D48" s="10">
        <f t="shared" si="1"/>
        <v>0</v>
      </c>
      <c r="E48" s="9"/>
      <c r="F48" s="6"/>
      <c r="G48" s="10">
        <f t="shared" si="2"/>
        <v>0</v>
      </c>
      <c r="H48" s="9"/>
      <c r="I48" s="9"/>
      <c r="J48" s="9"/>
      <c r="K48" s="10">
        <f t="shared" si="3"/>
        <v>0</v>
      </c>
      <c r="L48" s="10">
        <f t="shared" si="0"/>
        <v>0</v>
      </c>
    </row>
    <row r="49" spans="1:12" ht="15.75" x14ac:dyDescent="0.25">
      <c r="A49" s="7">
        <f>'1'!A49</f>
        <v>0</v>
      </c>
      <c r="B49" s="10">
        <f>'41'!G49+'41'!L49</f>
        <v>0</v>
      </c>
      <c r="C49" s="9"/>
      <c r="D49" s="10">
        <f t="shared" si="1"/>
        <v>0</v>
      </c>
      <c r="E49" s="9"/>
      <c r="F49" s="6"/>
      <c r="G49" s="10">
        <f t="shared" si="2"/>
        <v>0</v>
      </c>
      <c r="H49" s="9"/>
      <c r="I49" s="9"/>
      <c r="J49" s="9"/>
      <c r="K49" s="10">
        <f t="shared" si="3"/>
        <v>0</v>
      </c>
      <c r="L49" s="10">
        <f t="shared" si="0"/>
        <v>0</v>
      </c>
    </row>
    <row r="50" spans="1:12" ht="15.75" x14ac:dyDescent="0.25">
      <c r="A50" s="7">
        <f>'1'!A50</f>
        <v>0</v>
      </c>
      <c r="B50" s="10">
        <f>'41'!G50+'41'!L50</f>
        <v>0</v>
      </c>
      <c r="C50" s="9"/>
      <c r="D50" s="10">
        <f t="shared" si="1"/>
        <v>0</v>
      </c>
      <c r="E50" s="9"/>
      <c r="F50" s="6"/>
      <c r="G50" s="10">
        <f t="shared" si="2"/>
        <v>0</v>
      </c>
      <c r="H50" s="9"/>
      <c r="I50" s="9"/>
      <c r="J50" s="9"/>
      <c r="K50" s="10">
        <f t="shared" si="3"/>
        <v>0</v>
      </c>
      <c r="L50" s="10">
        <f t="shared" si="0"/>
        <v>0</v>
      </c>
    </row>
    <row r="51" spans="1:12" ht="15.75" x14ac:dyDescent="0.25">
      <c r="A51" s="7">
        <f>'1'!A51</f>
        <v>0</v>
      </c>
      <c r="B51" s="10">
        <f>'41'!G51+'41'!L51</f>
        <v>0</v>
      </c>
      <c r="C51" s="9"/>
      <c r="D51" s="10">
        <f t="shared" si="1"/>
        <v>0</v>
      </c>
      <c r="E51" s="9"/>
      <c r="F51" s="6"/>
      <c r="G51" s="10">
        <f t="shared" si="2"/>
        <v>0</v>
      </c>
      <c r="H51" s="9"/>
      <c r="I51" s="9"/>
      <c r="J51" s="9"/>
      <c r="K51" s="10">
        <f t="shared" si="3"/>
        <v>0</v>
      </c>
      <c r="L51" s="10">
        <f t="shared" si="0"/>
        <v>0</v>
      </c>
    </row>
  </sheetData>
  <sheetProtection password="CEE9" sheet="1" objects="1" scenarios="1"/>
  <mergeCells count="12">
    <mergeCell ref="K3:K4"/>
    <mergeCell ref="L3:L4"/>
    <mergeCell ref="A1:L1"/>
    <mergeCell ref="B2:F2"/>
    <mergeCell ref="A3:A4"/>
    <mergeCell ref="B3:B4"/>
    <mergeCell ref="C3:C4"/>
    <mergeCell ref="D3:D4"/>
    <mergeCell ref="E3:E4"/>
    <mergeCell ref="F3:F4"/>
    <mergeCell ref="G3:G4"/>
    <mergeCell ref="H3:J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workbookViewId="0">
      <pane ySplit="4" topLeftCell="A5" activePane="bottomLeft" state="frozen"/>
      <selection activeCell="E20" sqref="E20"/>
      <selection pane="bottomLeft" activeCell="C46" sqref="C46"/>
    </sheetView>
  </sheetViews>
  <sheetFormatPr defaultColWidth="11.42578125" defaultRowHeight="15" x14ac:dyDescent="0.25"/>
  <cols>
    <col min="1" max="1" width="50.28515625" bestFit="1" customWidth="1"/>
    <col min="2" max="2" width="13.28515625" bestFit="1" customWidth="1"/>
    <col min="3" max="3" width="10.42578125" bestFit="1" customWidth="1"/>
    <col min="4" max="4" width="12.28515625" bestFit="1" customWidth="1"/>
    <col min="5" max="5" width="9.42578125" bestFit="1" customWidth="1"/>
    <col min="6" max="6" width="16.140625" customWidth="1"/>
    <col min="7" max="7" width="12.28515625" bestFit="1" customWidth="1"/>
    <col min="8" max="10" width="12.7109375" customWidth="1"/>
    <col min="11" max="11" width="13.28515625" bestFit="1" customWidth="1"/>
    <col min="12" max="12" width="12.140625" bestFit="1" customWidth="1"/>
  </cols>
  <sheetData>
    <row r="1" spans="1:12" ht="26.25" x14ac:dyDescent="0.4">
      <c r="A1" s="52" t="s">
        <v>10</v>
      </c>
      <c r="B1" s="53"/>
      <c r="C1" s="53"/>
      <c r="D1" s="53"/>
      <c r="E1" s="53"/>
      <c r="F1" s="53"/>
      <c r="G1" s="53"/>
      <c r="H1" s="53"/>
      <c r="I1" s="53"/>
      <c r="J1" s="53"/>
      <c r="K1" s="53"/>
      <c r="L1" s="54"/>
    </row>
    <row r="2" spans="1:12" ht="21" x14ac:dyDescent="0.35">
      <c r="A2" s="1" t="s">
        <v>6</v>
      </c>
      <c r="B2" s="58" t="str">
        <f>'1'!B2:F2</f>
        <v>Cinépolis VIP Multiplaza Pacific</v>
      </c>
      <c r="C2" s="58"/>
      <c r="D2" s="58"/>
      <c r="E2" s="58"/>
      <c r="F2" s="58"/>
      <c r="G2" s="2"/>
      <c r="H2" s="2" t="s">
        <v>11</v>
      </c>
      <c r="I2" s="4">
        <f>'1'!I2</f>
        <v>2015</v>
      </c>
      <c r="J2" s="2"/>
      <c r="K2" s="2" t="s">
        <v>7</v>
      </c>
      <c r="L2" s="3">
        <v>43</v>
      </c>
    </row>
    <row r="3" spans="1:12" ht="15.75" x14ac:dyDescent="0.25">
      <c r="A3" s="57" t="s">
        <v>9</v>
      </c>
      <c r="B3" s="56" t="s">
        <v>0</v>
      </c>
      <c r="C3" s="56" t="s">
        <v>1</v>
      </c>
      <c r="D3" s="56" t="s">
        <v>2</v>
      </c>
      <c r="E3" s="56" t="s">
        <v>3</v>
      </c>
      <c r="F3" s="56" t="s">
        <v>4</v>
      </c>
      <c r="G3" s="56" t="s">
        <v>5</v>
      </c>
      <c r="H3" s="56" t="s">
        <v>57</v>
      </c>
      <c r="I3" s="56"/>
      <c r="J3" s="56"/>
      <c r="K3" s="56" t="s">
        <v>55</v>
      </c>
      <c r="L3" s="56" t="s">
        <v>56</v>
      </c>
    </row>
    <row r="4" spans="1:12" ht="15.75" customHeight="1" x14ac:dyDescent="0.25">
      <c r="A4" s="57"/>
      <c r="B4" s="56"/>
      <c r="C4" s="56"/>
      <c r="D4" s="56"/>
      <c r="E4" s="56"/>
      <c r="F4" s="56"/>
      <c r="G4" s="56"/>
      <c r="H4" s="11" t="s">
        <v>58</v>
      </c>
      <c r="I4" s="11" t="s">
        <v>60</v>
      </c>
      <c r="J4" s="11" t="s">
        <v>59</v>
      </c>
      <c r="K4" s="56"/>
      <c r="L4" s="56"/>
    </row>
    <row r="5" spans="1:12" ht="15.75" x14ac:dyDescent="0.25">
      <c r="A5" s="7" t="str">
        <f>'1'!A5</f>
        <v xml:space="preserve">Bar caddy condimentero 6 en 1 </v>
      </c>
      <c r="B5" s="10">
        <f>'42'!G5+'42'!L5</f>
        <v>0</v>
      </c>
      <c r="C5" s="9"/>
      <c r="D5" s="10">
        <f>B5+C5</f>
        <v>0</v>
      </c>
      <c r="E5" s="9"/>
      <c r="F5" s="6"/>
      <c r="G5" s="10">
        <f>D5-E5</f>
        <v>0</v>
      </c>
      <c r="H5" s="9"/>
      <c r="I5" s="9"/>
      <c r="J5" s="9"/>
      <c r="K5" s="10">
        <f>SUM(H5:J5)</f>
        <v>0</v>
      </c>
      <c r="L5" s="10">
        <f t="shared" ref="L5:L51" si="0">K5-G5</f>
        <v>0</v>
      </c>
    </row>
    <row r="6" spans="1:12" ht="15.75" x14ac:dyDescent="0.25">
      <c r="A6" s="7" t="str">
        <f>'1'!A6</f>
        <v>Botella/jugos con vertedor 1 lts</v>
      </c>
      <c r="B6" s="10">
        <f>'42'!G6+'42'!L6</f>
        <v>0</v>
      </c>
      <c r="C6" s="9"/>
      <c r="D6" s="10">
        <f t="shared" ref="D6:D51" si="1">B6+C6</f>
        <v>0</v>
      </c>
      <c r="E6" s="9"/>
      <c r="F6" s="6"/>
      <c r="G6" s="10">
        <f t="shared" ref="G6:G51" si="2">D6-E6</f>
        <v>0</v>
      </c>
      <c r="H6" s="9"/>
      <c r="I6" s="9"/>
      <c r="J6" s="9"/>
      <c r="K6" s="10">
        <f t="shared" ref="K6:K51" si="3">SUM(H6:J6)</f>
        <v>0</v>
      </c>
      <c r="L6" s="10">
        <f t="shared" si="0"/>
        <v>0</v>
      </c>
    </row>
    <row r="7" spans="1:12" ht="15.75" x14ac:dyDescent="0.25">
      <c r="A7" s="7" t="str">
        <f>'1'!A7</f>
        <v>Cepillo lavavasos triple</v>
      </c>
      <c r="B7" s="10">
        <f>'42'!G7+'42'!L7</f>
        <v>0</v>
      </c>
      <c r="C7" s="9"/>
      <c r="D7" s="10">
        <f t="shared" si="1"/>
        <v>0</v>
      </c>
      <c r="E7" s="9"/>
      <c r="F7" s="6"/>
      <c r="G7" s="10">
        <f t="shared" si="2"/>
        <v>0</v>
      </c>
      <c r="H7" s="9"/>
      <c r="I7" s="9"/>
      <c r="J7" s="9"/>
      <c r="K7" s="10">
        <f t="shared" si="3"/>
        <v>0</v>
      </c>
      <c r="L7" s="10">
        <f t="shared" si="0"/>
        <v>0</v>
      </c>
    </row>
    <row r="8" spans="1:12" ht="15.75" x14ac:dyDescent="0.25">
      <c r="A8" s="7" t="str">
        <f>'1'!A8</f>
        <v>Cocktelera grande 3 pzas 30 oz a. Inox</v>
      </c>
      <c r="B8" s="10">
        <f>'42'!G8+'42'!L8</f>
        <v>0</v>
      </c>
      <c r="C8" s="9"/>
      <c r="D8" s="10">
        <f t="shared" si="1"/>
        <v>0</v>
      </c>
      <c r="E8" s="9"/>
      <c r="F8" s="6"/>
      <c r="G8" s="10">
        <f t="shared" si="2"/>
        <v>0</v>
      </c>
      <c r="H8" s="9"/>
      <c r="I8" s="9"/>
      <c r="J8" s="9"/>
      <c r="K8" s="10">
        <f t="shared" si="3"/>
        <v>0</v>
      </c>
      <c r="L8" s="10">
        <f t="shared" si="0"/>
        <v>0</v>
      </c>
    </row>
    <row r="9" spans="1:12" ht="15.75" x14ac:dyDescent="0.25">
      <c r="A9" s="7" t="str">
        <f>'1'!A9</f>
        <v xml:space="preserve">Copa 2020 vino generoso mty 74 ml </v>
      </c>
      <c r="B9" s="10">
        <f>'42'!G9+'42'!L9</f>
        <v>0</v>
      </c>
      <c r="C9" s="9"/>
      <c r="D9" s="10">
        <f t="shared" si="1"/>
        <v>0</v>
      </c>
      <c r="E9" s="9"/>
      <c r="F9" s="6"/>
      <c r="G9" s="10">
        <f t="shared" si="2"/>
        <v>0</v>
      </c>
      <c r="H9" s="9"/>
      <c r="I9" s="9"/>
      <c r="J9" s="9"/>
      <c r="K9" s="10">
        <f t="shared" si="3"/>
        <v>0</v>
      </c>
      <c r="L9" s="10">
        <f t="shared" si="0"/>
        <v>0</v>
      </c>
    </row>
    <row r="10" spans="1:12" ht="15.75" x14ac:dyDescent="0.25">
      <c r="A10" s="7" t="str">
        <f>'1'!A10</f>
        <v>Copa 2025 agua mty 285 ml 9.5 oz</v>
      </c>
      <c r="B10" s="10">
        <f>'42'!G10+'42'!L10</f>
        <v>0</v>
      </c>
      <c r="C10" s="9"/>
      <c r="D10" s="10">
        <f t="shared" si="1"/>
        <v>0</v>
      </c>
      <c r="E10" s="9"/>
      <c r="F10" s="6"/>
      <c r="G10" s="10">
        <f t="shared" si="2"/>
        <v>0</v>
      </c>
      <c r="H10" s="9"/>
      <c r="I10" s="9"/>
      <c r="J10" s="9"/>
      <c r="K10" s="10">
        <f t="shared" si="3"/>
        <v>0</v>
      </c>
      <c r="L10" s="10">
        <f t="shared" si="0"/>
        <v>0</v>
      </c>
    </row>
    <row r="11" spans="1:12" ht="15.75" x14ac:dyDescent="0.25">
      <c r="A11" s="7" t="str">
        <f>'1'!A11</f>
        <v>Copa 22760 cocktail martini 5 oz excalibur</v>
      </c>
      <c r="B11" s="10">
        <f>'42'!G11+'42'!L11</f>
        <v>0</v>
      </c>
      <c r="C11" s="9"/>
      <c r="D11" s="10">
        <f t="shared" si="1"/>
        <v>0</v>
      </c>
      <c r="E11" s="9"/>
      <c r="F11" s="6"/>
      <c r="G11" s="10">
        <f t="shared" si="2"/>
        <v>0</v>
      </c>
      <c r="H11" s="9"/>
      <c r="I11" s="9"/>
      <c r="J11" s="9"/>
      <c r="K11" s="10">
        <f t="shared" si="3"/>
        <v>0</v>
      </c>
      <c r="L11" s="10">
        <f t="shared" si="0"/>
        <v>0</v>
      </c>
    </row>
    <row r="12" spans="1:12" ht="15.75" x14ac:dyDescent="0.25">
      <c r="A12" s="7" t="str">
        <f>'1'!A12</f>
        <v xml:space="preserve">Copa 23876 brandy 50 cl 17 oz. Vaporera </v>
      </c>
      <c r="B12" s="10">
        <f>'42'!G12+'42'!L12</f>
        <v>0</v>
      </c>
      <c r="C12" s="9"/>
      <c r="D12" s="10">
        <f t="shared" si="1"/>
        <v>0</v>
      </c>
      <c r="E12" s="9"/>
      <c r="F12" s="6"/>
      <c r="G12" s="10">
        <f t="shared" si="2"/>
        <v>0</v>
      </c>
      <c r="H12" s="9"/>
      <c r="I12" s="9"/>
      <c r="J12" s="9"/>
      <c r="K12" s="10">
        <f t="shared" si="3"/>
        <v>0</v>
      </c>
      <c r="L12" s="10">
        <f t="shared" si="0"/>
        <v>0</v>
      </c>
    </row>
    <row r="13" spans="1:12" ht="15.75" x14ac:dyDescent="0.25">
      <c r="A13" s="7" t="str">
        <f>'1'!A13</f>
        <v>Copa 2438 brandy mty 130 ml 4.5 oz</v>
      </c>
      <c r="B13" s="10">
        <f>'42'!G13+'42'!L13</f>
        <v>0</v>
      </c>
      <c r="C13" s="9"/>
      <c r="D13" s="10">
        <f t="shared" si="1"/>
        <v>0</v>
      </c>
      <c r="E13" s="9"/>
      <c r="F13" s="6"/>
      <c r="G13" s="10">
        <f t="shared" si="2"/>
        <v>0</v>
      </c>
      <c r="H13" s="9"/>
      <c r="I13" s="9"/>
      <c r="J13" s="9"/>
      <c r="K13" s="10">
        <f t="shared" si="3"/>
        <v>0</v>
      </c>
      <c r="L13" s="10">
        <f t="shared" si="0"/>
        <v>0</v>
      </c>
    </row>
    <row r="14" spans="1:12" ht="15.75" x14ac:dyDescent="0.25">
      <c r="A14" s="7" t="str">
        <f>'1'!A14</f>
        <v>Copa cerveza dortmund 13 oz.</v>
      </c>
      <c r="B14" s="10">
        <f>'42'!G14+'42'!L14</f>
        <v>0</v>
      </c>
      <c r="C14" s="9"/>
      <c r="D14" s="10">
        <f t="shared" si="1"/>
        <v>0</v>
      </c>
      <c r="E14" s="9"/>
      <c r="F14" s="6"/>
      <c r="G14" s="10">
        <f t="shared" si="2"/>
        <v>0</v>
      </c>
      <c r="H14" s="9"/>
      <c r="I14" s="9"/>
      <c r="J14" s="9"/>
      <c r="K14" s="10">
        <f t="shared" si="3"/>
        <v>0</v>
      </c>
      <c r="L14" s="10">
        <f t="shared" si="0"/>
        <v>0</v>
      </c>
    </row>
    <row r="15" spans="1:12" ht="15.75" x14ac:dyDescent="0.25">
      <c r="A15" s="7" t="str">
        <f>'1'!A15</f>
        <v>Copa cogñac degustacion 5 oz</v>
      </c>
      <c r="B15" s="10">
        <f>'42'!G15+'42'!L15</f>
        <v>0</v>
      </c>
      <c r="C15" s="9"/>
      <c r="D15" s="10">
        <f t="shared" si="1"/>
        <v>0</v>
      </c>
      <c r="E15" s="9"/>
      <c r="F15" s="6"/>
      <c r="G15" s="10">
        <f t="shared" si="2"/>
        <v>0</v>
      </c>
      <c r="H15" s="9"/>
      <c r="I15" s="9"/>
      <c r="J15" s="9"/>
      <c r="K15" s="10">
        <f t="shared" si="3"/>
        <v>0</v>
      </c>
      <c r="L15" s="10">
        <f t="shared" si="0"/>
        <v>0</v>
      </c>
    </row>
    <row r="16" spans="1:12" ht="15.75" x14ac:dyDescent="0.25">
      <c r="A16" s="7" t="str">
        <f>'1'!A16</f>
        <v>Copa margarita 12 oz.  Excalibur</v>
      </c>
      <c r="B16" s="10">
        <f>'42'!G16+'42'!L16</f>
        <v>0</v>
      </c>
      <c r="C16" s="9"/>
      <c r="D16" s="10">
        <f t="shared" si="1"/>
        <v>0</v>
      </c>
      <c r="E16" s="9"/>
      <c r="F16" s="6"/>
      <c r="G16" s="10">
        <f t="shared" si="2"/>
        <v>0</v>
      </c>
      <c r="H16" s="9"/>
      <c r="I16" s="9"/>
      <c r="J16" s="9"/>
      <c r="K16" s="10">
        <f t="shared" si="3"/>
        <v>0</v>
      </c>
      <c r="L16" s="10">
        <f t="shared" si="0"/>
        <v>0</v>
      </c>
    </row>
    <row r="17" spans="1:12" ht="15.75" x14ac:dyDescent="0.25">
      <c r="A17" s="7" t="str">
        <f>'1'!A17</f>
        <v>Copa vino blanco savoie  5 oz.</v>
      </c>
      <c r="B17" s="10">
        <f>'42'!G17+'42'!L17</f>
        <v>0</v>
      </c>
      <c r="C17" s="9"/>
      <c r="D17" s="10">
        <f t="shared" si="1"/>
        <v>0</v>
      </c>
      <c r="E17" s="9"/>
      <c r="F17" s="6"/>
      <c r="G17" s="10">
        <f t="shared" si="2"/>
        <v>0</v>
      </c>
      <c r="H17" s="9"/>
      <c r="I17" s="9"/>
      <c r="J17" s="9"/>
      <c r="K17" s="10">
        <f t="shared" si="3"/>
        <v>0</v>
      </c>
      <c r="L17" s="10">
        <f t="shared" si="0"/>
        <v>0</v>
      </c>
    </row>
    <row r="18" spans="1:12" ht="15.75" x14ac:dyDescent="0.25">
      <c r="A18" s="7" t="str">
        <f>'1'!A18</f>
        <v>Copa vino tinto savoie 8 oz.</v>
      </c>
      <c r="B18" s="10">
        <f>'42'!G18+'42'!L18</f>
        <v>0</v>
      </c>
      <c r="C18" s="9"/>
      <c r="D18" s="10">
        <f t="shared" si="1"/>
        <v>0</v>
      </c>
      <c r="E18" s="9"/>
      <c r="F18" s="6"/>
      <c r="G18" s="10">
        <f t="shared" si="2"/>
        <v>0</v>
      </c>
      <c r="H18" s="9"/>
      <c r="I18" s="9"/>
      <c r="J18" s="9"/>
      <c r="K18" s="10">
        <f t="shared" si="3"/>
        <v>0</v>
      </c>
      <c r="L18" s="10">
        <f t="shared" si="0"/>
        <v>0</v>
      </c>
    </row>
    <row r="19" spans="1:12" ht="15.75" x14ac:dyDescent="0.25">
      <c r="A19" s="7" t="str">
        <f>'1'!A19</f>
        <v>Cuchara para cantina a inox</v>
      </c>
      <c r="B19" s="10">
        <f>'42'!G19+'42'!L19</f>
        <v>0</v>
      </c>
      <c r="C19" s="9"/>
      <c r="D19" s="10">
        <f t="shared" si="1"/>
        <v>0</v>
      </c>
      <c r="E19" s="9"/>
      <c r="F19" s="6"/>
      <c r="G19" s="10">
        <f t="shared" si="2"/>
        <v>0</v>
      </c>
      <c r="H19" s="9"/>
      <c r="I19" s="9"/>
      <c r="J19" s="9"/>
      <c r="K19" s="10">
        <f t="shared" si="3"/>
        <v>0</v>
      </c>
      <c r="L19" s="10">
        <f t="shared" si="0"/>
        <v>0</v>
      </c>
    </row>
    <row r="20" spans="1:12" ht="15.75" x14ac:dyDescent="0.25">
      <c r="A20" s="7" t="str">
        <f>'1'!A20</f>
        <v>Cucharon para hielo 24.1 cms a inox</v>
      </c>
      <c r="B20" s="10">
        <f>'42'!G20+'42'!L20</f>
        <v>0</v>
      </c>
      <c r="C20" s="9"/>
      <c r="D20" s="10">
        <f t="shared" si="1"/>
        <v>0</v>
      </c>
      <c r="E20" s="9"/>
      <c r="F20" s="6"/>
      <c r="G20" s="10">
        <f t="shared" si="2"/>
        <v>0</v>
      </c>
      <c r="H20" s="9"/>
      <c r="I20" s="9"/>
      <c r="J20" s="9"/>
      <c r="K20" s="10">
        <f t="shared" si="3"/>
        <v>0</v>
      </c>
      <c r="L20" s="10">
        <f t="shared" si="0"/>
        <v>0</v>
      </c>
    </row>
    <row r="21" spans="1:12" ht="15.75" x14ac:dyDescent="0.25">
      <c r="A21" s="7" t="str">
        <f>'1'!A21</f>
        <v xml:space="preserve">Cuchillo chef 8" </v>
      </c>
      <c r="B21" s="10">
        <f>'42'!G21+'42'!L21</f>
        <v>0</v>
      </c>
      <c r="C21" s="9"/>
      <c r="D21" s="10">
        <f t="shared" si="1"/>
        <v>0</v>
      </c>
      <c r="E21" s="9"/>
      <c r="F21" s="6"/>
      <c r="G21" s="10">
        <f t="shared" si="2"/>
        <v>0</v>
      </c>
      <c r="H21" s="9"/>
      <c r="I21" s="9"/>
      <c r="J21" s="9"/>
      <c r="K21" s="10">
        <f t="shared" si="3"/>
        <v>0</v>
      </c>
      <c r="L21" s="10">
        <f t="shared" si="0"/>
        <v>0</v>
      </c>
    </row>
    <row r="22" spans="1:12" ht="15.75" x14ac:dyDescent="0.25">
      <c r="A22" s="7" t="str">
        <f>'1'!A22</f>
        <v>Cuchillo mondador 4"</v>
      </c>
      <c r="B22" s="10">
        <f>'42'!G22+'42'!L22</f>
        <v>0</v>
      </c>
      <c r="C22" s="9"/>
      <c r="D22" s="10">
        <f t="shared" si="1"/>
        <v>0</v>
      </c>
      <c r="E22" s="9"/>
      <c r="F22" s="6"/>
      <c r="G22" s="10">
        <f t="shared" si="2"/>
        <v>0</v>
      </c>
      <c r="H22" s="9"/>
      <c r="I22" s="9"/>
      <c r="J22" s="9"/>
      <c r="K22" s="10">
        <f t="shared" si="3"/>
        <v>0</v>
      </c>
      <c r="L22" s="10">
        <f t="shared" si="0"/>
        <v>0</v>
      </c>
    </row>
    <row r="23" spans="1:12" ht="15.75" x14ac:dyDescent="0.25">
      <c r="A23" s="7" t="str">
        <f>'1'!A23</f>
        <v>Charola antiderrapante 44x59 cms.</v>
      </c>
      <c r="B23" s="10">
        <f>'42'!G23+'42'!L23</f>
        <v>0</v>
      </c>
      <c r="C23" s="9"/>
      <c r="D23" s="10">
        <f t="shared" si="1"/>
        <v>0</v>
      </c>
      <c r="E23" s="9"/>
      <c r="F23" s="6"/>
      <c r="G23" s="10">
        <f t="shared" si="2"/>
        <v>0</v>
      </c>
      <c r="H23" s="9"/>
      <c r="I23" s="9"/>
      <c r="J23" s="9"/>
      <c r="K23" s="10">
        <f t="shared" si="3"/>
        <v>0</v>
      </c>
      <c r="L23" s="10">
        <f t="shared" si="0"/>
        <v>0</v>
      </c>
    </row>
    <row r="24" spans="1:12" ht="15.75" x14ac:dyDescent="0.25">
      <c r="A24" s="7" t="str">
        <f>'1'!A24</f>
        <v>Charola redonda antiderrapante 40 cms</v>
      </c>
      <c r="B24" s="10">
        <f>'42'!G24+'42'!L24</f>
        <v>0</v>
      </c>
      <c r="C24" s="9"/>
      <c r="D24" s="10">
        <f t="shared" si="1"/>
        <v>0</v>
      </c>
      <c r="E24" s="9"/>
      <c r="F24" s="6"/>
      <c r="G24" s="10">
        <f t="shared" si="2"/>
        <v>0</v>
      </c>
      <c r="H24" s="9"/>
      <c r="I24" s="9"/>
      <c r="J24" s="9"/>
      <c r="K24" s="10">
        <f t="shared" si="3"/>
        <v>0</v>
      </c>
      <c r="L24" s="10">
        <f t="shared" si="0"/>
        <v>0</v>
      </c>
    </row>
    <row r="25" spans="1:12" ht="15.75" x14ac:dyDescent="0.25">
      <c r="A25" s="7" t="str">
        <f>'1'!A25</f>
        <v>Dispensador plastico transparente de 12 oz..</v>
      </c>
      <c r="B25" s="10">
        <f>'42'!G25+'42'!L25</f>
        <v>0</v>
      </c>
      <c r="C25" s="9"/>
      <c r="D25" s="10">
        <f t="shared" si="1"/>
        <v>0</v>
      </c>
      <c r="E25" s="9"/>
      <c r="F25" s="6"/>
      <c r="G25" s="10">
        <f t="shared" si="2"/>
        <v>0</v>
      </c>
      <c r="H25" s="9"/>
      <c r="I25" s="9"/>
      <c r="J25" s="9"/>
      <c r="K25" s="10">
        <f t="shared" si="3"/>
        <v>0</v>
      </c>
      <c r="L25" s="10">
        <f t="shared" si="0"/>
        <v>0</v>
      </c>
    </row>
    <row r="26" spans="1:12" ht="15.75" x14ac:dyDescent="0.25">
      <c r="A26" s="7" t="str">
        <f>'1'!A26</f>
        <v>Drenador de plastico para bar</v>
      </c>
      <c r="B26" s="10">
        <f>'42'!G26+'42'!L26</f>
        <v>0</v>
      </c>
      <c r="C26" s="9"/>
      <c r="D26" s="10">
        <f t="shared" si="1"/>
        <v>0</v>
      </c>
      <c r="E26" s="9"/>
      <c r="F26" s="6"/>
      <c r="G26" s="10">
        <f t="shared" si="2"/>
        <v>0</v>
      </c>
      <c r="H26" s="9"/>
      <c r="I26" s="9"/>
      <c r="J26" s="9"/>
      <c r="K26" s="10">
        <f t="shared" si="3"/>
        <v>0</v>
      </c>
      <c r="L26" s="10">
        <f t="shared" si="0"/>
        <v>0</v>
      </c>
    </row>
    <row r="27" spans="1:12" ht="15.75" x14ac:dyDescent="0.25">
      <c r="A27" s="7" t="str">
        <f>'1'!A27</f>
        <v>Escarchador para margaritas</v>
      </c>
      <c r="B27" s="10">
        <f>'42'!G27+'42'!L27</f>
        <v>0</v>
      </c>
      <c r="C27" s="9"/>
      <c r="D27" s="10">
        <f t="shared" si="1"/>
        <v>0</v>
      </c>
      <c r="E27" s="9"/>
      <c r="F27" s="6"/>
      <c r="G27" s="10">
        <f t="shared" si="2"/>
        <v>0</v>
      </c>
      <c r="H27" s="9"/>
      <c r="I27" s="9"/>
      <c r="J27" s="9"/>
      <c r="K27" s="10">
        <f t="shared" si="3"/>
        <v>0</v>
      </c>
      <c r="L27" s="10">
        <f t="shared" si="0"/>
        <v>0</v>
      </c>
    </row>
    <row r="28" spans="1:12" ht="15.75" x14ac:dyDescent="0.25">
      <c r="A28" s="7" t="str">
        <f>'1'!A28</f>
        <v>Esponja para escarchador</v>
      </c>
      <c r="B28" s="10">
        <f>'42'!G28+'42'!L28</f>
        <v>0</v>
      </c>
      <c r="C28" s="9"/>
      <c r="D28" s="10">
        <f t="shared" si="1"/>
        <v>0</v>
      </c>
      <c r="E28" s="9"/>
      <c r="F28" s="6"/>
      <c r="G28" s="10">
        <f t="shared" si="2"/>
        <v>0</v>
      </c>
      <c r="H28" s="9"/>
      <c r="I28" s="9"/>
      <c r="J28" s="9"/>
      <c r="K28" s="10">
        <f t="shared" si="3"/>
        <v>0</v>
      </c>
      <c r="L28" s="10">
        <f t="shared" si="0"/>
        <v>0</v>
      </c>
    </row>
    <row r="29" spans="1:12" ht="15.75" x14ac:dyDescent="0.25">
      <c r="A29" s="7" t="str">
        <f>'1'!A29</f>
        <v>Exprimidor naranjas mediano</v>
      </c>
      <c r="B29" s="10">
        <f>'42'!G29+'42'!L29</f>
        <v>0</v>
      </c>
      <c r="C29" s="9"/>
      <c r="D29" s="10">
        <f t="shared" si="1"/>
        <v>0</v>
      </c>
      <c r="E29" s="9"/>
      <c r="F29" s="6"/>
      <c r="G29" s="10">
        <f t="shared" si="2"/>
        <v>0</v>
      </c>
      <c r="H29" s="9"/>
      <c r="I29" s="9"/>
      <c r="J29" s="9"/>
      <c r="K29" s="10">
        <f t="shared" si="3"/>
        <v>0</v>
      </c>
      <c r="L29" s="10">
        <f t="shared" si="0"/>
        <v>0</v>
      </c>
    </row>
    <row r="30" spans="1:12" ht="15.75" x14ac:dyDescent="0.25">
      <c r="A30" s="7" t="str">
        <f>'1'!A30</f>
        <v>Jarra 3807 vallarta 2.25 lts 76 oz</v>
      </c>
      <c r="B30" s="10">
        <f>'42'!G30+'42'!L30</f>
        <v>0</v>
      </c>
      <c r="C30" s="9"/>
      <c r="D30" s="10">
        <f t="shared" si="1"/>
        <v>0</v>
      </c>
      <c r="E30" s="9"/>
      <c r="F30" s="6"/>
      <c r="G30" s="10">
        <f t="shared" si="2"/>
        <v>0</v>
      </c>
      <c r="H30" s="9"/>
      <c r="I30" s="9"/>
      <c r="J30" s="9"/>
      <c r="K30" s="10">
        <f t="shared" si="3"/>
        <v>0</v>
      </c>
      <c r="L30" s="10">
        <f t="shared" si="0"/>
        <v>0</v>
      </c>
    </row>
    <row r="31" spans="1:12" ht="15.75" x14ac:dyDescent="0.25">
      <c r="A31" s="7" t="str">
        <f>'1'!A31</f>
        <v>Jarra 3808 orinoco 1.15 lts 39 oz</v>
      </c>
      <c r="B31" s="10">
        <f>'42'!G31+'42'!L31</f>
        <v>0</v>
      </c>
      <c r="C31" s="9"/>
      <c r="D31" s="10">
        <f t="shared" si="1"/>
        <v>0</v>
      </c>
      <c r="E31" s="9"/>
      <c r="F31" s="6"/>
      <c r="G31" s="10">
        <f t="shared" si="2"/>
        <v>0</v>
      </c>
      <c r="H31" s="9"/>
      <c r="I31" s="9"/>
      <c r="J31" s="9"/>
      <c r="K31" s="10">
        <f t="shared" si="3"/>
        <v>0</v>
      </c>
      <c r="L31" s="10">
        <f t="shared" si="0"/>
        <v>0</v>
      </c>
    </row>
    <row r="32" spans="1:12" ht="15.75" x14ac:dyDescent="0.25">
      <c r="A32" s="7" t="str">
        <f>'1'!A32</f>
        <v>Jigger 1x2 Oz  A. Inox</v>
      </c>
      <c r="B32" s="10">
        <f>'42'!G32+'42'!L32</f>
        <v>0</v>
      </c>
      <c r="C32" s="9"/>
      <c r="D32" s="10">
        <f t="shared" si="1"/>
        <v>0</v>
      </c>
      <c r="E32" s="9"/>
      <c r="F32" s="6"/>
      <c r="G32" s="10">
        <f t="shared" si="2"/>
        <v>0</v>
      </c>
      <c r="H32" s="9"/>
      <c r="I32" s="9"/>
      <c r="J32" s="9"/>
      <c r="K32" s="10">
        <f t="shared" si="3"/>
        <v>0</v>
      </c>
      <c r="L32" s="10">
        <f t="shared" si="0"/>
        <v>0</v>
      </c>
    </row>
    <row r="33" spans="1:12" ht="15.75" x14ac:dyDescent="0.25">
      <c r="A33" s="7" t="str">
        <f>'1'!A33</f>
        <v>Organizador servilletas y popotes</v>
      </c>
      <c r="B33" s="10">
        <f>'42'!G33+'42'!L33</f>
        <v>0</v>
      </c>
      <c r="C33" s="9"/>
      <c r="D33" s="10">
        <f t="shared" si="1"/>
        <v>0</v>
      </c>
      <c r="E33" s="9"/>
      <c r="F33" s="6"/>
      <c r="G33" s="10">
        <f t="shared" si="2"/>
        <v>0</v>
      </c>
      <c r="H33" s="9"/>
      <c r="I33" s="9"/>
      <c r="J33" s="9"/>
      <c r="K33" s="10">
        <f t="shared" si="3"/>
        <v>0</v>
      </c>
      <c r="L33" s="10">
        <f t="shared" si="0"/>
        <v>0</v>
      </c>
    </row>
    <row r="34" spans="1:12" ht="15.75" x14ac:dyDescent="0.25">
      <c r="A34" s="7" t="str">
        <f>'1'!A34</f>
        <v>Picahielo 6 puntas</v>
      </c>
      <c r="B34" s="10">
        <f>'42'!G34+'42'!L34</f>
        <v>0</v>
      </c>
      <c r="C34" s="9"/>
      <c r="D34" s="10">
        <f t="shared" si="1"/>
        <v>0</v>
      </c>
      <c r="E34" s="9"/>
      <c r="F34" s="6"/>
      <c r="G34" s="10">
        <f t="shared" si="2"/>
        <v>0</v>
      </c>
      <c r="H34" s="9"/>
      <c r="I34" s="9"/>
      <c r="J34" s="9"/>
      <c r="K34" s="10">
        <f t="shared" si="3"/>
        <v>0</v>
      </c>
      <c r="L34" s="10">
        <f t="shared" si="0"/>
        <v>0</v>
      </c>
    </row>
    <row r="35" spans="1:12" ht="15.75" x14ac:dyDescent="0.25">
      <c r="A35" s="7" t="str">
        <f>'1'!A35</f>
        <v>Rollo malla/bar table</v>
      </c>
      <c r="B35" s="10">
        <f>'42'!G35+'42'!L35</f>
        <v>0</v>
      </c>
      <c r="C35" s="9"/>
      <c r="D35" s="10">
        <f t="shared" si="1"/>
        <v>0</v>
      </c>
      <c r="E35" s="9"/>
      <c r="F35" s="6"/>
      <c r="G35" s="10">
        <f t="shared" si="2"/>
        <v>0</v>
      </c>
      <c r="H35" s="9"/>
      <c r="I35" s="9"/>
      <c r="J35" s="9"/>
      <c r="K35" s="10">
        <f t="shared" si="3"/>
        <v>0</v>
      </c>
      <c r="L35" s="10">
        <f t="shared" si="0"/>
        <v>0</v>
      </c>
    </row>
    <row r="36" spans="1:12" ht="15.75" x14ac:dyDescent="0.25">
      <c r="A36" s="7" t="str">
        <f>'1'!A36</f>
        <v>Sacacorchos 2 manos</v>
      </c>
      <c r="B36" s="10">
        <f>'42'!G36+'42'!L36</f>
        <v>0</v>
      </c>
      <c r="C36" s="9"/>
      <c r="D36" s="10">
        <f t="shared" si="1"/>
        <v>0</v>
      </c>
      <c r="E36" s="9"/>
      <c r="F36" s="6"/>
      <c r="G36" s="10">
        <f t="shared" si="2"/>
        <v>0</v>
      </c>
      <c r="H36" s="9"/>
      <c r="I36" s="9"/>
      <c r="J36" s="9"/>
      <c r="K36" s="10">
        <f t="shared" si="3"/>
        <v>0</v>
      </c>
      <c r="L36" s="10">
        <f t="shared" si="0"/>
        <v>0</v>
      </c>
    </row>
    <row r="37" spans="1:12" ht="15.75" x14ac:dyDescent="0.25">
      <c r="A37" s="7" t="str">
        <f>'1'!A37</f>
        <v>Tabla picar de plástico 1x30x50 Blanco</v>
      </c>
      <c r="B37" s="10">
        <f>'42'!G37+'42'!L37</f>
        <v>0</v>
      </c>
      <c r="C37" s="9"/>
      <c r="D37" s="10">
        <f t="shared" si="1"/>
        <v>0</v>
      </c>
      <c r="E37" s="9"/>
      <c r="F37" s="6"/>
      <c r="G37" s="10">
        <f t="shared" si="2"/>
        <v>0</v>
      </c>
      <c r="H37" s="9"/>
      <c r="I37" s="9"/>
      <c r="J37" s="9"/>
      <c r="K37" s="10">
        <f t="shared" si="3"/>
        <v>0</v>
      </c>
      <c r="L37" s="10">
        <f t="shared" si="0"/>
        <v>0</v>
      </c>
    </row>
    <row r="38" spans="1:12" ht="15.75" x14ac:dyDescent="0.25">
      <c r="A38" s="7" t="str">
        <f>'1'!A38</f>
        <v>Tarro 5689 cervecero morgan 450 ml 15 oz.</v>
      </c>
      <c r="B38" s="10">
        <f>'42'!G38+'42'!L38</f>
        <v>0</v>
      </c>
      <c r="C38" s="9"/>
      <c r="D38" s="10">
        <f t="shared" si="1"/>
        <v>0</v>
      </c>
      <c r="E38" s="9"/>
      <c r="F38" s="6"/>
      <c r="G38" s="10">
        <f t="shared" si="2"/>
        <v>0</v>
      </c>
      <c r="H38" s="9"/>
      <c r="I38" s="9"/>
      <c r="J38" s="9"/>
      <c r="K38" s="10">
        <f t="shared" si="3"/>
        <v>0</v>
      </c>
      <c r="L38" s="10">
        <f t="shared" si="0"/>
        <v>0</v>
      </c>
    </row>
    <row r="39" spans="1:12" ht="15.75" x14ac:dyDescent="0.25">
      <c r="A39" s="7" t="str">
        <f>'1'!A39</f>
        <v>Tijera portacharola cromada</v>
      </c>
      <c r="B39" s="10">
        <f>'42'!G39+'42'!L39</f>
        <v>0</v>
      </c>
      <c r="C39" s="9"/>
      <c r="D39" s="10">
        <f t="shared" si="1"/>
        <v>0</v>
      </c>
      <c r="E39" s="9"/>
      <c r="F39" s="6"/>
      <c r="G39" s="10">
        <f t="shared" si="2"/>
        <v>0</v>
      </c>
      <c r="H39" s="9"/>
      <c r="I39" s="9"/>
      <c r="J39" s="9"/>
      <c r="K39" s="10">
        <f t="shared" si="3"/>
        <v>0</v>
      </c>
      <c r="L39" s="10">
        <f t="shared" si="0"/>
        <v>0</v>
      </c>
    </row>
    <row r="40" spans="1:12" ht="15.75" x14ac:dyDescent="0.25">
      <c r="A40" s="7" t="str">
        <f>'1'!A40</f>
        <v>Vaso 0972 tequilero 44 ml 1.5 oz</v>
      </c>
      <c r="B40" s="10">
        <f>'42'!G40+'42'!L40</f>
        <v>0</v>
      </c>
      <c r="C40" s="9"/>
      <c r="D40" s="10">
        <f t="shared" si="1"/>
        <v>0</v>
      </c>
      <c r="E40" s="9"/>
      <c r="F40" s="6"/>
      <c r="G40" s="10">
        <f t="shared" si="2"/>
        <v>0</v>
      </c>
      <c r="H40" s="9"/>
      <c r="I40" s="9"/>
      <c r="J40" s="9"/>
      <c r="K40" s="10">
        <f t="shared" si="3"/>
        <v>0</v>
      </c>
      <c r="L40" s="10">
        <f t="shared" si="0"/>
        <v>0</v>
      </c>
    </row>
    <row r="41" spans="1:12" ht="15.75" x14ac:dyDescent="0.25">
      <c r="A41" s="7" t="str">
        <f>'1'!A41</f>
        <v>Vaso 40367 cheiser 5.25 oz. Islande (97 9577a) 5.75</v>
      </c>
      <c r="B41" s="10">
        <f>'42'!G41+'42'!L41</f>
        <v>0</v>
      </c>
      <c r="C41" s="9"/>
      <c r="D41" s="10">
        <f t="shared" si="1"/>
        <v>0</v>
      </c>
      <c r="E41" s="9"/>
      <c r="F41" s="6"/>
      <c r="G41" s="10">
        <f t="shared" si="2"/>
        <v>0</v>
      </c>
      <c r="H41" s="9"/>
      <c r="I41" s="9"/>
      <c r="J41" s="9"/>
      <c r="K41" s="10">
        <f t="shared" si="3"/>
        <v>0</v>
      </c>
      <c r="L41" s="10">
        <f t="shared" si="0"/>
        <v>0</v>
      </c>
    </row>
    <row r="42" spans="1:12" ht="15.75" x14ac:dyDescent="0.25">
      <c r="A42" s="7" t="str">
        <f>'1'!A42</f>
        <v>Vaso 50774 old fashion 6 oz. Princesa</v>
      </c>
      <c r="B42" s="10">
        <f>'42'!G42+'42'!L42</f>
        <v>0</v>
      </c>
      <c r="C42" s="9"/>
      <c r="D42" s="10">
        <f t="shared" si="1"/>
        <v>0</v>
      </c>
      <c r="E42" s="9"/>
      <c r="F42" s="6"/>
      <c r="G42" s="10">
        <f t="shared" si="2"/>
        <v>0</v>
      </c>
      <c r="H42" s="9"/>
      <c r="I42" s="9"/>
      <c r="J42" s="9"/>
      <c r="K42" s="10">
        <f t="shared" si="3"/>
        <v>0</v>
      </c>
      <c r="L42" s="10">
        <f t="shared" si="0"/>
        <v>0</v>
      </c>
    </row>
    <row r="43" spans="1:12" ht="15.75" x14ac:dyDescent="0.25">
      <c r="A43" s="7" t="str">
        <f>'1'!A43</f>
        <v>Vaso 6404 h.b.f.g 350 ml. 11.8 oz.</v>
      </c>
      <c r="B43" s="10">
        <f>'42'!G43+'42'!L43</f>
        <v>0</v>
      </c>
      <c r="C43" s="9"/>
      <c r="D43" s="10">
        <f t="shared" si="1"/>
        <v>0</v>
      </c>
      <c r="E43" s="9"/>
      <c r="F43" s="6"/>
      <c r="G43" s="10">
        <f t="shared" si="2"/>
        <v>0</v>
      </c>
      <c r="H43" s="9"/>
      <c r="I43" s="9"/>
      <c r="J43" s="9"/>
      <c r="K43" s="10">
        <f t="shared" si="3"/>
        <v>0</v>
      </c>
      <c r="L43" s="10">
        <f t="shared" si="0"/>
        <v>0</v>
      </c>
    </row>
    <row r="44" spans="1:12" ht="15.75" x14ac:dyDescent="0.25">
      <c r="A44" s="7" t="str">
        <f>'1'!A44</f>
        <v>Vaso 6621 high ball 350 ml 11.8 oz</v>
      </c>
      <c r="B44" s="10">
        <f>'42'!G44+'42'!L44</f>
        <v>0</v>
      </c>
      <c r="C44" s="9"/>
      <c r="D44" s="10">
        <f t="shared" si="1"/>
        <v>0</v>
      </c>
      <c r="E44" s="9"/>
      <c r="F44" s="6"/>
      <c r="G44" s="10">
        <f t="shared" si="2"/>
        <v>0</v>
      </c>
      <c r="H44" s="9"/>
      <c r="I44" s="9"/>
      <c r="J44" s="9"/>
      <c r="K44" s="10">
        <f t="shared" si="3"/>
        <v>0</v>
      </c>
      <c r="L44" s="10">
        <f t="shared" si="0"/>
        <v>0</v>
      </c>
    </row>
    <row r="45" spans="1:12" ht="15.75" x14ac:dyDescent="0.25">
      <c r="A45" s="7" t="str">
        <f>'1'!A45</f>
        <v>Vaso 6624 agua fg 300 ml 10.2 oz</v>
      </c>
      <c r="B45" s="10">
        <f>'42'!G45+'42'!L45</f>
        <v>0</v>
      </c>
      <c r="C45" s="9"/>
      <c r="D45" s="10">
        <f t="shared" si="1"/>
        <v>0</v>
      </c>
      <c r="E45" s="9"/>
      <c r="F45" s="6"/>
      <c r="G45" s="10">
        <f t="shared" si="2"/>
        <v>0</v>
      </c>
      <c r="H45" s="9"/>
      <c r="I45" s="9"/>
      <c r="J45" s="9"/>
      <c r="K45" s="10">
        <f t="shared" si="3"/>
        <v>0</v>
      </c>
      <c r="L45" s="10">
        <f t="shared" si="0"/>
        <v>0</v>
      </c>
    </row>
    <row r="46" spans="1:12" ht="15.75" x14ac:dyDescent="0.25">
      <c r="A46" s="7" t="str">
        <f>'1'!A46</f>
        <v>Vaso 6714 dof fashion 325 ml 11 oz</v>
      </c>
      <c r="B46" s="10">
        <f>'42'!G46+'42'!L46</f>
        <v>0</v>
      </c>
      <c r="C46" s="9"/>
      <c r="D46" s="10">
        <f t="shared" si="1"/>
        <v>0</v>
      </c>
      <c r="E46" s="9"/>
      <c r="F46" s="6"/>
      <c r="G46" s="10">
        <f t="shared" si="2"/>
        <v>0</v>
      </c>
      <c r="H46" s="9"/>
      <c r="I46" s="9"/>
      <c r="J46" s="9"/>
      <c r="K46" s="10">
        <f t="shared" si="3"/>
        <v>0</v>
      </c>
      <c r="L46" s="10">
        <f t="shared" si="0"/>
        <v>0</v>
      </c>
    </row>
    <row r="47" spans="1:12" ht="15.75" x14ac:dyDescent="0.25">
      <c r="A47" s="7">
        <f>'1'!A47</f>
        <v>0</v>
      </c>
      <c r="B47" s="10">
        <f>'42'!G47+'42'!L47</f>
        <v>0</v>
      </c>
      <c r="C47" s="9"/>
      <c r="D47" s="10">
        <f t="shared" si="1"/>
        <v>0</v>
      </c>
      <c r="E47" s="9"/>
      <c r="F47" s="6"/>
      <c r="G47" s="10">
        <f t="shared" si="2"/>
        <v>0</v>
      </c>
      <c r="H47" s="9"/>
      <c r="I47" s="9"/>
      <c r="J47" s="9"/>
      <c r="K47" s="10">
        <f t="shared" si="3"/>
        <v>0</v>
      </c>
      <c r="L47" s="10">
        <f t="shared" si="0"/>
        <v>0</v>
      </c>
    </row>
    <row r="48" spans="1:12" ht="15.75" x14ac:dyDescent="0.25">
      <c r="A48" s="7">
        <f>'1'!A48</f>
        <v>0</v>
      </c>
      <c r="B48" s="10">
        <f>'42'!G48+'42'!L48</f>
        <v>0</v>
      </c>
      <c r="C48" s="9"/>
      <c r="D48" s="10">
        <f t="shared" si="1"/>
        <v>0</v>
      </c>
      <c r="E48" s="9"/>
      <c r="F48" s="6"/>
      <c r="G48" s="10">
        <f t="shared" si="2"/>
        <v>0</v>
      </c>
      <c r="H48" s="9"/>
      <c r="I48" s="9"/>
      <c r="J48" s="9"/>
      <c r="K48" s="10">
        <f t="shared" si="3"/>
        <v>0</v>
      </c>
      <c r="L48" s="10">
        <f t="shared" si="0"/>
        <v>0</v>
      </c>
    </row>
    <row r="49" spans="1:12" ht="15.75" x14ac:dyDescent="0.25">
      <c r="A49" s="7">
        <f>'1'!A49</f>
        <v>0</v>
      </c>
      <c r="B49" s="10">
        <f>'42'!G49+'42'!L49</f>
        <v>0</v>
      </c>
      <c r="C49" s="9"/>
      <c r="D49" s="10">
        <f t="shared" si="1"/>
        <v>0</v>
      </c>
      <c r="E49" s="9"/>
      <c r="F49" s="6"/>
      <c r="G49" s="10">
        <f t="shared" si="2"/>
        <v>0</v>
      </c>
      <c r="H49" s="9"/>
      <c r="I49" s="9"/>
      <c r="J49" s="9"/>
      <c r="K49" s="10">
        <f t="shared" si="3"/>
        <v>0</v>
      </c>
      <c r="L49" s="10">
        <f t="shared" si="0"/>
        <v>0</v>
      </c>
    </row>
    <row r="50" spans="1:12" ht="15.75" x14ac:dyDescent="0.25">
      <c r="A50" s="7">
        <f>'1'!A50</f>
        <v>0</v>
      </c>
      <c r="B50" s="10">
        <f>'42'!G50+'42'!L50</f>
        <v>0</v>
      </c>
      <c r="C50" s="9"/>
      <c r="D50" s="10">
        <f t="shared" si="1"/>
        <v>0</v>
      </c>
      <c r="E50" s="9"/>
      <c r="F50" s="6"/>
      <c r="G50" s="10">
        <f t="shared" si="2"/>
        <v>0</v>
      </c>
      <c r="H50" s="9"/>
      <c r="I50" s="9"/>
      <c r="J50" s="9"/>
      <c r="K50" s="10">
        <f t="shared" si="3"/>
        <v>0</v>
      </c>
      <c r="L50" s="10">
        <f t="shared" si="0"/>
        <v>0</v>
      </c>
    </row>
    <row r="51" spans="1:12" ht="15.75" x14ac:dyDescent="0.25">
      <c r="A51" s="7">
        <f>'1'!A51</f>
        <v>0</v>
      </c>
      <c r="B51" s="10">
        <f>'42'!G51+'42'!L51</f>
        <v>0</v>
      </c>
      <c r="C51" s="9"/>
      <c r="D51" s="10">
        <f t="shared" si="1"/>
        <v>0</v>
      </c>
      <c r="E51" s="9"/>
      <c r="F51" s="6"/>
      <c r="G51" s="10">
        <f t="shared" si="2"/>
        <v>0</v>
      </c>
      <c r="H51" s="9"/>
      <c r="I51" s="9"/>
      <c r="J51" s="9"/>
      <c r="K51" s="10">
        <f t="shared" si="3"/>
        <v>0</v>
      </c>
      <c r="L51" s="10">
        <f t="shared" si="0"/>
        <v>0</v>
      </c>
    </row>
  </sheetData>
  <sheetProtection password="CEED" sheet="1" objects="1" scenarios="1"/>
  <mergeCells count="12">
    <mergeCell ref="K3:K4"/>
    <mergeCell ref="L3:L4"/>
    <mergeCell ref="A1:L1"/>
    <mergeCell ref="B2:F2"/>
    <mergeCell ref="A3:A4"/>
    <mergeCell ref="B3:B4"/>
    <mergeCell ref="C3:C4"/>
    <mergeCell ref="D3:D4"/>
    <mergeCell ref="E3:E4"/>
    <mergeCell ref="F3:F4"/>
    <mergeCell ref="G3:G4"/>
    <mergeCell ref="H3:J3"/>
  </mergeCell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workbookViewId="0">
      <pane ySplit="4" topLeftCell="A5" activePane="bottomLeft" state="frozen"/>
      <selection activeCell="B5" sqref="B5"/>
      <selection pane="bottomLeft" activeCell="B51" sqref="B51"/>
    </sheetView>
  </sheetViews>
  <sheetFormatPr defaultColWidth="11.42578125" defaultRowHeight="15" x14ac:dyDescent="0.25"/>
  <cols>
    <col min="1" max="1" width="50.28515625" bestFit="1" customWidth="1"/>
    <col min="2" max="2" width="13.28515625" bestFit="1" customWidth="1"/>
    <col min="3" max="3" width="10.42578125" bestFit="1" customWidth="1"/>
    <col min="4" max="4" width="12.28515625" bestFit="1" customWidth="1"/>
    <col min="5" max="5" width="9.42578125" bestFit="1" customWidth="1"/>
    <col min="6" max="6" width="16.140625" customWidth="1"/>
    <col min="7" max="7" width="12.28515625" bestFit="1" customWidth="1"/>
    <col min="8" max="10" width="12.7109375" customWidth="1"/>
    <col min="11" max="11" width="13.28515625" bestFit="1" customWidth="1"/>
    <col min="12" max="12" width="12.140625" bestFit="1" customWidth="1"/>
  </cols>
  <sheetData>
    <row r="1" spans="1:12" ht="26.25" x14ac:dyDescent="0.4">
      <c r="A1" s="52" t="s">
        <v>10</v>
      </c>
      <c r="B1" s="53"/>
      <c r="C1" s="53"/>
      <c r="D1" s="53"/>
      <c r="E1" s="53"/>
      <c r="F1" s="53"/>
      <c r="G1" s="53"/>
      <c r="H1" s="53"/>
      <c r="I1" s="53"/>
      <c r="J1" s="53"/>
      <c r="K1" s="53"/>
      <c r="L1" s="54"/>
    </row>
    <row r="2" spans="1:12" ht="21" x14ac:dyDescent="0.35">
      <c r="A2" s="1" t="s">
        <v>6</v>
      </c>
      <c r="B2" s="58" t="str">
        <f>'1'!B2:F2</f>
        <v>Cinépolis VIP Multiplaza Pacific</v>
      </c>
      <c r="C2" s="58"/>
      <c r="D2" s="58"/>
      <c r="E2" s="58"/>
      <c r="F2" s="58"/>
      <c r="G2" s="2"/>
      <c r="H2" s="2" t="s">
        <v>11</v>
      </c>
      <c r="I2" s="4">
        <f>'1'!I2</f>
        <v>2015</v>
      </c>
      <c r="J2" s="2"/>
      <c r="K2" s="2" t="s">
        <v>7</v>
      </c>
      <c r="L2" s="3">
        <v>44</v>
      </c>
    </row>
    <row r="3" spans="1:12" ht="15.75" x14ac:dyDescent="0.25">
      <c r="A3" s="57" t="s">
        <v>9</v>
      </c>
      <c r="B3" s="56" t="s">
        <v>0</v>
      </c>
      <c r="C3" s="56" t="s">
        <v>1</v>
      </c>
      <c r="D3" s="56" t="s">
        <v>2</v>
      </c>
      <c r="E3" s="56" t="s">
        <v>3</v>
      </c>
      <c r="F3" s="56" t="s">
        <v>4</v>
      </c>
      <c r="G3" s="56" t="s">
        <v>5</v>
      </c>
      <c r="H3" s="56" t="s">
        <v>57</v>
      </c>
      <c r="I3" s="56"/>
      <c r="J3" s="56"/>
      <c r="K3" s="56" t="s">
        <v>55</v>
      </c>
      <c r="L3" s="56" t="s">
        <v>56</v>
      </c>
    </row>
    <row r="4" spans="1:12" ht="15.75" customHeight="1" x14ac:dyDescent="0.25">
      <c r="A4" s="57"/>
      <c r="B4" s="56"/>
      <c r="C4" s="56"/>
      <c r="D4" s="56"/>
      <c r="E4" s="56"/>
      <c r="F4" s="56"/>
      <c r="G4" s="56"/>
      <c r="H4" s="11" t="s">
        <v>58</v>
      </c>
      <c r="I4" s="11" t="s">
        <v>60</v>
      </c>
      <c r="J4" s="11" t="s">
        <v>59</v>
      </c>
      <c r="K4" s="56"/>
      <c r="L4" s="56"/>
    </row>
    <row r="5" spans="1:12" ht="15.75" x14ac:dyDescent="0.25">
      <c r="A5" s="7" t="str">
        <f>'1'!A5</f>
        <v xml:space="preserve">Bar caddy condimentero 6 en 1 </v>
      </c>
      <c r="B5" s="10">
        <f>'43'!G5+'43'!L5</f>
        <v>0</v>
      </c>
      <c r="C5" s="9"/>
      <c r="D5" s="10">
        <f>B5+C5</f>
        <v>0</v>
      </c>
      <c r="E5" s="9"/>
      <c r="F5" s="6"/>
      <c r="G5" s="10">
        <f>D5-E5</f>
        <v>0</v>
      </c>
      <c r="H5" s="9"/>
      <c r="I5" s="9"/>
      <c r="J5" s="9"/>
      <c r="K5" s="10">
        <f>SUM(H5:J5)</f>
        <v>0</v>
      </c>
      <c r="L5" s="10">
        <f t="shared" ref="L5:L51" si="0">K5-G5</f>
        <v>0</v>
      </c>
    </row>
    <row r="6" spans="1:12" ht="15.75" x14ac:dyDescent="0.25">
      <c r="A6" s="7" t="str">
        <f>'1'!A6</f>
        <v>Botella/jugos con vertedor 1 lts</v>
      </c>
      <c r="B6" s="10">
        <f>'43'!G6+'43'!L6</f>
        <v>0</v>
      </c>
      <c r="C6" s="9"/>
      <c r="D6" s="10">
        <f t="shared" ref="D6:D51" si="1">B6+C6</f>
        <v>0</v>
      </c>
      <c r="E6" s="9"/>
      <c r="F6" s="6"/>
      <c r="G6" s="10">
        <f t="shared" ref="G6:G51" si="2">D6-E6</f>
        <v>0</v>
      </c>
      <c r="H6" s="9"/>
      <c r="I6" s="9"/>
      <c r="J6" s="9"/>
      <c r="K6" s="10">
        <f t="shared" ref="K6:K51" si="3">SUM(H6:J6)</f>
        <v>0</v>
      </c>
      <c r="L6" s="10">
        <f t="shared" si="0"/>
        <v>0</v>
      </c>
    </row>
    <row r="7" spans="1:12" ht="15.75" x14ac:dyDescent="0.25">
      <c r="A7" s="7" t="str">
        <f>'1'!A7</f>
        <v>Cepillo lavavasos triple</v>
      </c>
      <c r="B7" s="10">
        <f>'43'!G7+'43'!L7</f>
        <v>0</v>
      </c>
      <c r="C7" s="9"/>
      <c r="D7" s="10">
        <f t="shared" si="1"/>
        <v>0</v>
      </c>
      <c r="E7" s="9"/>
      <c r="F7" s="6"/>
      <c r="G7" s="10">
        <f t="shared" si="2"/>
        <v>0</v>
      </c>
      <c r="H7" s="9"/>
      <c r="I7" s="9"/>
      <c r="J7" s="9"/>
      <c r="K7" s="10">
        <f t="shared" si="3"/>
        <v>0</v>
      </c>
      <c r="L7" s="10">
        <f t="shared" si="0"/>
        <v>0</v>
      </c>
    </row>
    <row r="8" spans="1:12" ht="15.75" x14ac:dyDescent="0.25">
      <c r="A8" s="7" t="str">
        <f>'1'!A8</f>
        <v>Cocktelera grande 3 pzas 30 oz a. Inox</v>
      </c>
      <c r="B8" s="10">
        <f>'43'!G8+'43'!L8</f>
        <v>0</v>
      </c>
      <c r="C8" s="9"/>
      <c r="D8" s="10">
        <f t="shared" si="1"/>
        <v>0</v>
      </c>
      <c r="E8" s="9"/>
      <c r="F8" s="6"/>
      <c r="G8" s="10">
        <f t="shared" si="2"/>
        <v>0</v>
      </c>
      <c r="H8" s="9"/>
      <c r="I8" s="9"/>
      <c r="J8" s="9"/>
      <c r="K8" s="10">
        <f t="shared" si="3"/>
        <v>0</v>
      </c>
      <c r="L8" s="10">
        <f t="shared" si="0"/>
        <v>0</v>
      </c>
    </row>
    <row r="9" spans="1:12" ht="15.75" x14ac:dyDescent="0.25">
      <c r="A9" s="7" t="str">
        <f>'1'!A9</f>
        <v xml:space="preserve">Copa 2020 vino generoso mty 74 ml </v>
      </c>
      <c r="B9" s="10">
        <f>'43'!G9+'43'!L9</f>
        <v>0</v>
      </c>
      <c r="C9" s="9"/>
      <c r="D9" s="10">
        <f t="shared" si="1"/>
        <v>0</v>
      </c>
      <c r="E9" s="9"/>
      <c r="F9" s="6"/>
      <c r="G9" s="10">
        <f t="shared" si="2"/>
        <v>0</v>
      </c>
      <c r="H9" s="9"/>
      <c r="I9" s="9"/>
      <c r="J9" s="9"/>
      <c r="K9" s="10">
        <f t="shared" si="3"/>
        <v>0</v>
      </c>
      <c r="L9" s="10">
        <f t="shared" si="0"/>
        <v>0</v>
      </c>
    </row>
    <row r="10" spans="1:12" ht="15.75" x14ac:dyDescent="0.25">
      <c r="A10" s="7" t="str">
        <f>'1'!A10</f>
        <v>Copa 2025 agua mty 285 ml 9.5 oz</v>
      </c>
      <c r="B10" s="10">
        <f>'43'!G10+'43'!L10</f>
        <v>0</v>
      </c>
      <c r="C10" s="9"/>
      <c r="D10" s="10">
        <f t="shared" si="1"/>
        <v>0</v>
      </c>
      <c r="E10" s="9"/>
      <c r="F10" s="6"/>
      <c r="G10" s="10">
        <f t="shared" si="2"/>
        <v>0</v>
      </c>
      <c r="H10" s="9"/>
      <c r="I10" s="9"/>
      <c r="J10" s="9"/>
      <c r="K10" s="10">
        <f t="shared" si="3"/>
        <v>0</v>
      </c>
      <c r="L10" s="10">
        <f t="shared" si="0"/>
        <v>0</v>
      </c>
    </row>
    <row r="11" spans="1:12" ht="15.75" x14ac:dyDescent="0.25">
      <c r="A11" s="7" t="str">
        <f>'1'!A11</f>
        <v>Copa 22760 cocktail martini 5 oz excalibur</v>
      </c>
      <c r="B11" s="10">
        <f>'43'!G11+'43'!L11</f>
        <v>0</v>
      </c>
      <c r="C11" s="9"/>
      <c r="D11" s="10">
        <f t="shared" si="1"/>
        <v>0</v>
      </c>
      <c r="E11" s="9"/>
      <c r="F11" s="6"/>
      <c r="G11" s="10">
        <f t="shared" si="2"/>
        <v>0</v>
      </c>
      <c r="H11" s="9"/>
      <c r="I11" s="9"/>
      <c r="J11" s="9"/>
      <c r="K11" s="10">
        <f t="shared" si="3"/>
        <v>0</v>
      </c>
      <c r="L11" s="10">
        <f t="shared" si="0"/>
        <v>0</v>
      </c>
    </row>
    <row r="12" spans="1:12" ht="15.75" x14ac:dyDescent="0.25">
      <c r="A12" s="7" t="str">
        <f>'1'!A12</f>
        <v xml:space="preserve">Copa 23876 brandy 50 cl 17 oz. Vaporera </v>
      </c>
      <c r="B12" s="10">
        <f>'43'!G12+'43'!L12</f>
        <v>0</v>
      </c>
      <c r="C12" s="9"/>
      <c r="D12" s="10">
        <f t="shared" si="1"/>
        <v>0</v>
      </c>
      <c r="E12" s="9"/>
      <c r="F12" s="6"/>
      <c r="G12" s="10">
        <f t="shared" si="2"/>
        <v>0</v>
      </c>
      <c r="H12" s="9"/>
      <c r="I12" s="9"/>
      <c r="J12" s="9"/>
      <c r="K12" s="10">
        <f t="shared" si="3"/>
        <v>0</v>
      </c>
      <c r="L12" s="10">
        <f t="shared" si="0"/>
        <v>0</v>
      </c>
    </row>
    <row r="13" spans="1:12" ht="15.75" x14ac:dyDescent="0.25">
      <c r="A13" s="7" t="str">
        <f>'1'!A13</f>
        <v>Copa 2438 brandy mty 130 ml 4.5 oz</v>
      </c>
      <c r="B13" s="10">
        <f>'43'!G13+'43'!L13</f>
        <v>0</v>
      </c>
      <c r="C13" s="9"/>
      <c r="D13" s="10">
        <f t="shared" si="1"/>
        <v>0</v>
      </c>
      <c r="E13" s="9"/>
      <c r="F13" s="6"/>
      <c r="G13" s="10">
        <f t="shared" si="2"/>
        <v>0</v>
      </c>
      <c r="H13" s="9"/>
      <c r="I13" s="9"/>
      <c r="J13" s="9"/>
      <c r="K13" s="10">
        <f t="shared" si="3"/>
        <v>0</v>
      </c>
      <c r="L13" s="10">
        <f t="shared" si="0"/>
        <v>0</v>
      </c>
    </row>
    <row r="14" spans="1:12" ht="15.75" x14ac:dyDescent="0.25">
      <c r="A14" s="7" t="str">
        <f>'1'!A14</f>
        <v>Copa cerveza dortmund 13 oz.</v>
      </c>
      <c r="B14" s="10">
        <f>'43'!G14+'43'!L14</f>
        <v>0</v>
      </c>
      <c r="C14" s="9"/>
      <c r="D14" s="10">
        <f t="shared" si="1"/>
        <v>0</v>
      </c>
      <c r="E14" s="9"/>
      <c r="F14" s="6"/>
      <c r="G14" s="10">
        <f t="shared" si="2"/>
        <v>0</v>
      </c>
      <c r="H14" s="9"/>
      <c r="I14" s="9"/>
      <c r="J14" s="9"/>
      <c r="K14" s="10">
        <f t="shared" si="3"/>
        <v>0</v>
      </c>
      <c r="L14" s="10">
        <f t="shared" si="0"/>
        <v>0</v>
      </c>
    </row>
    <row r="15" spans="1:12" ht="15.75" x14ac:dyDescent="0.25">
      <c r="A15" s="7" t="str">
        <f>'1'!A15</f>
        <v>Copa cogñac degustacion 5 oz</v>
      </c>
      <c r="B15" s="10">
        <f>'43'!G15+'43'!L15</f>
        <v>0</v>
      </c>
      <c r="C15" s="9"/>
      <c r="D15" s="10">
        <f t="shared" si="1"/>
        <v>0</v>
      </c>
      <c r="E15" s="9"/>
      <c r="F15" s="6"/>
      <c r="G15" s="10">
        <f t="shared" si="2"/>
        <v>0</v>
      </c>
      <c r="H15" s="9"/>
      <c r="I15" s="9"/>
      <c r="J15" s="9"/>
      <c r="K15" s="10">
        <f t="shared" si="3"/>
        <v>0</v>
      </c>
      <c r="L15" s="10">
        <f t="shared" si="0"/>
        <v>0</v>
      </c>
    </row>
    <row r="16" spans="1:12" ht="15.75" x14ac:dyDescent="0.25">
      <c r="A16" s="7" t="str">
        <f>'1'!A16</f>
        <v>Copa margarita 12 oz.  Excalibur</v>
      </c>
      <c r="B16" s="10">
        <f>'43'!G16+'43'!L16</f>
        <v>0</v>
      </c>
      <c r="C16" s="9"/>
      <c r="D16" s="10">
        <f t="shared" si="1"/>
        <v>0</v>
      </c>
      <c r="E16" s="9"/>
      <c r="F16" s="6"/>
      <c r="G16" s="10">
        <f t="shared" si="2"/>
        <v>0</v>
      </c>
      <c r="H16" s="9"/>
      <c r="I16" s="9"/>
      <c r="J16" s="9"/>
      <c r="K16" s="10">
        <f t="shared" si="3"/>
        <v>0</v>
      </c>
      <c r="L16" s="10">
        <f t="shared" si="0"/>
        <v>0</v>
      </c>
    </row>
    <row r="17" spans="1:12" ht="15.75" x14ac:dyDescent="0.25">
      <c r="A17" s="7" t="str">
        <f>'1'!A17</f>
        <v>Copa vino blanco savoie  5 oz.</v>
      </c>
      <c r="B17" s="10">
        <f>'43'!G17+'43'!L17</f>
        <v>0</v>
      </c>
      <c r="C17" s="9"/>
      <c r="D17" s="10">
        <f t="shared" si="1"/>
        <v>0</v>
      </c>
      <c r="E17" s="9"/>
      <c r="F17" s="6"/>
      <c r="G17" s="10">
        <f t="shared" si="2"/>
        <v>0</v>
      </c>
      <c r="H17" s="9"/>
      <c r="I17" s="9"/>
      <c r="J17" s="9"/>
      <c r="K17" s="10">
        <f t="shared" si="3"/>
        <v>0</v>
      </c>
      <c r="L17" s="10">
        <f t="shared" si="0"/>
        <v>0</v>
      </c>
    </row>
    <row r="18" spans="1:12" ht="15.75" x14ac:dyDescent="0.25">
      <c r="A18" s="7" t="str">
        <f>'1'!A18</f>
        <v>Copa vino tinto savoie 8 oz.</v>
      </c>
      <c r="B18" s="10">
        <f>'43'!G18+'43'!L18</f>
        <v>0</v>
      </c>
      <c r="C18" s="9"/>
      <c r="D18" s="10">
        <f t="shared" si="1"/>
        <v>0</v>
      </c>
      <c r="E18" s="9"/>
      <c r="F18" s="6"/>
      <c r="G18" s="10">
        <f t="shared" si="2"/>
        <v>0</v>
      </c>
      <c r="H18" s="9"/>
      <c r="I18" s="9"/>
      <c r="J18" s="9"/>
      <c r="K18" s="10">
        <f t="shared" si="3"/>
        <v>0</v>
      </c>
      <c r="L18" s="10">
        <f t="shared" si="0"/>
        <v>0</v>
      </c>
    </row>
    <row r="19" spans="1:12" ht="15.75" x14ac:dyDescent="0.25">
      <c r="A19" s="7" t="str">
        <f>'1'!A19</f>
        <v>Cuchara para cantina a inox</v>
      </c>
      <c r="B19" s="10">
        <f>'43'!G19+'43'!L19</f>
        <v>0</v>
      </c>
      <c r="C19" s="9"/>
      <c r="D19" s="10">
        <f t="shared" si="1"/>
        <v>0</v>
      </c>
      <c r="E19" s="9"/>
      <c r="F19" s="6"/>
      <c r="G19" s="10">
        <f t="shared" si="2"/>
        <v>0</v>
      </c>
      <c r="H19" s="9"/>
      <c r="I19" s="9"/>
      <c r="J19" s="9"/>
      <c r="K19" s="10">
        <f t="shared" si="3"/>
        <v>0</v>
      </c>
      <c r="L19" s="10">
        <f t="shared" si="0"/>
        <v>0</v>
      </c>
    </row>
    <row r="20" spans="1:12" ht="15.75" x14ac:dyDescent="0.25">
      <c r="A20" s="7" t="str">
        <f>'1'!A20</f>
        <v>Cucharon para hielo 24.1 cms a inox</v>
      </c>
      <c r="B20" s="10">
        <f>'43'!G20+'43'!L20</f>
        <v>0</v>
      </c>
      <c r="C20" s="9"/>
      <c r="D20" s="10">
        <f t="shared" si="1"/>
        <v>0</v>
      </c>
      <c r="E20" s="9"/>
      <c r="F20" s="6"/>
      <c r="G20" s="10">
        <f t="shared" si="2"/>
        <v>0</v>
      </c>
      <c r="H20" s="9"/>
      <c r="I20" s="9"/>
      <c r="J20" s="9"/>
      <c r="K20" s="10">
        <f t="shared" si="3"/>
        <v>0</v>
      </c>
      <c r="L20" s="10">
        <f t="shared" si="0"/>
        <v>0</v>
      </c>
    </row>
    <row r="21" spans="1:12" ht="15.75" x14ac:dyDescent="0.25">
      <c r="A21" s="7" t="str">
        <f>'1'!A21</f>
        <v xml:space="preserve">Cuchillo chef 8" </v>
      </c>
      <c r="B21" s="10">
        <f>'43'!G21+'43'!L21</f>
        <v>0</v>
      </c>
      <c r="C21" s="9"/>
      <c r="D21" s="10">
        <f t="shared" si="1"/>
        <v>0</v>
      </c>
      <c r="E21" s="9"/>
      <c r="F21" s="6"/>
      <c r="G21" s="10">
        <f t="shared" si="2"/>
        <v>0</v>
      </c>
      <c r="H21" s="9"/>
      <c r="I21" s="9"/>
      <c r="J21" s="9"/>
      <c r="K21" s="10">
        <f t="shared" si="3"/>
        <v>0</v>
      </c>
      <c r="L21" s="10">
        <f t="shared" si="0"/>
        <v>0</v>
      </c>
    </row>
    <row r="22" spans="1:12" ht="15.75" x14ac:dyDescent="0.25">
      <c r="A22" s="7" t="str">
        <f>'1'!A22</f>
        <v>Cuchillo mondador 4"</v>
      </c>
      <c r="B22" s="10">
        <f>'43'!G22+'43'!L22</f>
        <v>0</v>
      </c>
      <c r="C22" s="9"/>
      <c r="D22" s="10">
        <f t="shared" si="1"/>
        <v>0</v>
      </c>
      <c r="E22" s="9"/>
      <c r="F22" s="6"/>
      <c r="G22" s="10">
        <f t="shared" si="2"/>
        <v>0</v>
      </c>
      <c r="H22" s="9"/>
      <c r="I22" s="9"/>
      <c r="J22" s="9"/>
      <c r="K22" s="10">
        <f t="shared" si="3"/>
        <v>0</v>
      </c>
      <c r="L22" s="10">
        <f t="shared" si="0"/>
        <v>0</v>
      </c>
    </row>
    <row r="23" spans="1:12" ht="15.75" x14ac:dyDescent="0.25">
      <c r="A23" s="7" t="str">
        <f>'1'!A23</f>
        <v>Charola antiderrapante 44x59 cms.</v>
      </c>
      <c r="B23" s="10">
        <f>'43'!G23+'43'!L23</f>
        <v>0</v>
      </c>
      <c r="C23" s="9"/>
      <c r="D23" s="10">
        <f t="shared" si="1"/>
        <v>0</v>
      </c>
      <c r="E23" s="9"/>
      <c r="F23" s="6"/>
      <c r="G23" s="10">
        <f t="shared" si="2"/>
        <v>0</v>
      </c>
      <c r="H23" s="9"/>
      <c r="I23" s="9"/>
      <c r="J23" s="9"/>
      <c r="K23" s="10">
        <f t="shared" si="3"/>
        <v>0</v>
      </c>
      <c r="L23" s="10">
        <f t="shared" si="0"/>
        <v>0</v>
      </c>
    </row>
    <row r="24" spans="1:12" ht="15.75" x14ac:dyDescent="0.25">
      <c r="A24" s="7" t="str">
        <f>'1'!A24</f>
        <v>Charola redonda antiderrapante 40 cms</v>
      </c>
      <c r="B24" s="10">
        <f>'43'!G24+'43'!L24</f>
        <v>0</v>
      </c>
      <c r="C24" s="9"/>
      <c r="D24" s="10">
        <f t="shared" si="1"/>
        <v>0</v>
      </c>
      <c r="E24" s="9"/>
      <c r="F24" s="6"/>
      <c r="G24" s="10">
        <f t="shared" si="2"/>
        <v>0</v>
      </c>
      <c r="H24" s="9"/>
      <c r="I24" s="9"/>
      <c r="J24" s="9"/>
      <c r="K24" s="10">
        <f t="shared" si="3"/>
        <v>0</v>
      </c>
      <c r="L24" s="10">
        <f t="shared" si="0"/>
        <v>0</v>
      </c>
    </row>
    <row r="25" spans="1:12" ht="15.75" x14ac:dyDescent="0.25">
      <c r="A25" s="7" t="str">
        <f>'1'!A25</f>
        <v>Dispensador plastico transparente de 12 oz..</v>
      </c>
      <c r="B25" s="10">
        <f>'43'!G25+'43'!L25</f>
        <v>0</v>
      </c>
      <c r="C25" s="9"/>
      <c r="D25" s="10">
        <f t="shared" si="1"/>
        <v>0</v>
      </c>
      <c r="E25" s="9"/>
      <c r="F25" s="6"/>
      <c r="G25" s="10">
        <f t="shared" si="2"/>
        <v>0</v>
      </c>
      <c r="H25" s="9"/>
      <c r="I25" s="9"/>
      <c r="J25" s="9"/>
      <c r="K25" s="10">
        <f t="shared" si="3"/>
        <v>0</v>
      </c>
      <c r="L25" s="10">
        <f t="shared" si="0"/>
        <v>0</v>
      </c>
    </row>
    <row r="26" spans="1:12" ht="15.75" x14ac:dyDescent="0.25">
      <c r="A26" s="7" t="str">
        <f>'1'!A26</f>
        <v>Drenador de plastico para bar</v>
      </c>
      <c r="B26" s="10">
        <f>'43'!G26+'43'!L26</f>
        <v>0</v>
      </c>
      <c r="C26" s="9"/>
      <c r="D26" s="10">
        <f t="shared" si="1"/>
        <v>0</v>
      </c>
      <c r="E26" s="9"/>
      <c r="F26" s="6"/>
      <c r="G26" s="10">
        <f t="shared" si="2"/>
        <v>0</v>
      </c>
      <c r="H26" s="9"/>
      <c r="I26" s="9"/>
      <c r="J26" s="9"/>
      <c r="K26" s="10">
        <f t="shared" si="3"/>
        <v>0</v>
      </c>
      <c r="L26" s="10">
        <f t="shared" si="0"/>
        <v>0</v>
      </c>
    </row>
    <row r="27" spans="1:12" ht="15.75" x14ac:dyDescent="0.25">
      <c r="A27" s="7" t="str">
        <f>'1'!A27</f>
        <v>Escarchador para margaritas</v>
      </c>
      <c r="B27" s="10">
        <f>'43'!G27+'43'!L27</f>
        <v>0</v>
      </c>
      <c r="C27" s="9"/>
      <c r="D27" s="10">
        <f t="shared" si="1"/>
        <v>0</v>
      </c>
      <c r="E27" s="9"/>
      <c r="F27" s="6"/>
      <c r="G27" s="10">
        <f t="shared" si="2"/>
        <v>0</v>
      </c>
      <c r="H27" s="9"/>
      <c r="I27" s="9"/>
      <c r="J27" s="9"/>
      <c r="K27" s="10">
        <f t="shared" si="3"/>
        <v>0</v>
      </c>
      <c r="L27" s="10">
        <f t="shared" si="0"/>
        <v>0</v>
      </c>
    </row>
    <row r="28" spans="1:12" ht="15.75" x14ac:dyDescent="0.25">
      <c r="A28" s="7" t="str">
        <f>'1'!A28</f>
        <v>Esponja para escarchador</v>
      </c>
      <c r="B28" s="10">
        <f>'43'!G28+'43'!L28</f>
        <v>0</v>
      </c>
      <c r="C28" s="9"/>
      <c r="D28" s="10">
        <f t="shared" si="1"/>
        <v>0</v>
      </c>
      <c r="E28" s="9"/>
      <c r="F28" s="6"/>
      <c r="G28" s="10">
        <f t="shared" si="2"/>
        <v>0</v>
      </c>
      <c r="H28" s="9"/>
      <c r="I28" s="9"/>
      <c r="J28" s="9"/>
      <c r="K28" s="10">
        <f t="shared" si="3"/>
        <v>0</v>
      </c>
      <c r="L28" s="10">
        <f t="shared" si="0"/>
        <v>0</v>
      </c>
    </row>
    <row r="29" spans="1:12" ht="15.75" x14ac:dyDescent="0.25">
      <c r="A29" s="7" t="str">
        <f>'1'!A29</f>
        <v>Exprimidor naranjas mediano</v>
      </c>
      <c r="B29" s="10">
        <f>'43'!G29+'43'!L29</f>
        <v>0</v>
      </c>
      <c r="C29" s="9"/>
      <c r="D29" s="10">
        <f t="shared" si="1"/>
        <v>0</v>
      </c>
      <c r="E29" s="9"/>
      <c r="F29" s="6"/>
      <c r="G29" s="10">
        <f t="shared" si="2"/>
        <v>0</v>
      </c>
      <c r="H29" s="9"/>
      <c r="I29" s="9"/>
      <c r="J29" s="9"/>
      <c r="K29" s="10">
        <f t="shared" si="3"/>
        <v>0</v>
      </c>
      <c r="L29" s="10">
        <f t="shared" si="0"/>
        <v>0</v>
      </c>
    </row>
    <row r="30" spans="1:12" ht="15.75" x14ac:dyDescent="0.25">
      <c r="A30" s="7" t="str">
        <f>'1'!A30</f>
        <v>Jarra 3807 vallarta 2.25 lts 76 oz</v>
      </c>
      <c r="B30" s="10">
        <f>'43'!G30+'43'!L30</f>
        <v>0</v>
      </c>
      <c r="C30" s="9"/>
      <c r="D30" s="10">
        <f t="shared" si="1"/>
        <v>0</v>
      </c>
      <c r="E30" s="9"/>
      <c r="F30" s="6"/>
      <c r="G30" s="10">
        <f t="shared" si="2"/>
        <v>0</v>
      </c>
      <c r="H30" s="9"/>
      <c r="I30" s="9"/>
      <c r="J30" s="9"/>
      <c r="K30" s="10">
        <f t="shared" si="3"/>
        <v>0</v>
      </c>
      <c r="L30" s="10">
        <f t="shared" si="0"/>
        <v>0</v>
      </c>
    </row>
    <row r="31" spans="1:12" ht="15.75" x14ac:dyDescent="0.25">
      <c r="A31" s="7" t="str">
        <f>'1'!A31</f>
        <v>Jarra 3808 orinoco 1.15 lts 39 oz</v>
      </c>
      <c r="B31" s="10">
        <f>'43'!G31+'43'!L31</f>
        <v>0</v>
      </c>
      <c r="C31" s="9"/>
      <c r="D31" s="10">
        <f t="shared" si="1"/>
        <v>0</v>
      </c>
      <c r="E31" s="9"/>
      <c r="F31" s="6"/>
      <c r="G31" s="10">
        <f t="shared" si="2"/>
        <v>0</v>
      </c>
      <c r="H31" s="9"/>
      <c r="I31" s="9"/>
      <c r="J31" s="9"/>
      <c r="K31" s="10">
        <f t="shared" si="3"/>
        <v>0</v>
      </c>
      <c r="L31" s="10">
        <f t="shared" si="0"/>
        <v>0</v>
      </c>
    </row>
    <row r="32" spans="1:12" ht="15.75" x14ac:dyDescent="0.25">
      <c r="A32" s="7" t="str">
        <f>'1'!A32</f>
        <v>Jigger 1x2 Oz  A. Inox</v>
      </c>
      <c r="B32" s="10">
        <f>'43'!G32+'43'!L32</f>
        <v>0</v>
      </c>
      <c r="C32" s="9"/>
      <c r="D32" s="10">
        <f t="shared" si="1"/>
        <v>0</v>
      </c>
      <c r="E32" s="9"/>
      <c r="F32" s="6"/>
      <c r="G32" s="10">
        <f t="shared" si="2"/>
        <v>0</v>
      </c>
      <c r="H32" s="9"/>
      <c r="I32" s="9"/>
      <c r="J32" s="9"/>
      <c r="K32" s="10">
        <f t="shared" si="3"/>
        <v>0</v>
      </c>
      <c r="L32" s="10">
        <f t="shared" si="0"/>
        <v>0</v>
      </c>
    </row>
    <row r="33" spans="1:12" ht="15.75" x14ac:dyDescent="0.25">
      <c r="A33" s="7" t="str">
        <f>'1'!A33</f>
        <v>Organizador servilletas y popotes</v>
      </c>
      <c r="B33" s="10">
        <f>'43'!G33+'43'!L33</f>
        <v>0</v>
      </c>
      <c r="C33" s="9"/>
      <c r="D33" s="10">
        <f t="shared" si="1"/>
        <v>0</v>
      </c>
      <c r="E33" s="9"/>
      <c r="F33" s="6"/>
      <c r="G33" s="10">
        <f t="shared" si="2"/>
        <v>0</v>
      </c>
      <c r="H33" s="9"/>
      <c r="I33" s="9"/>
      <c r="J33" s="9"/>
      <c r="K33" s="10">
        <f t="shared" si="3"/>
        <v>0</v>
      </c>
      <c r="L33" s="10">
        <f t="shared" si="0"/>
        <v>0</v>
      </c>
    </row>
    <row r="34" spans="1:12" ht="15.75" x14ac:dyDescent="0.25">
      <c r="A34" s="7" t="str">
        <f>'1'!A34</f>
        <v>Picahielo 6 puntas</v>
      </c>
      <c r="B34" s="10">
        <f>'43'!G34+'43'!L34</f>
        <v>0</v>
      </c>
      <c r="C34" s="9"/>
      <c r="D34" s="10">
        <f t="shared" si="1"/>
        <v>0</v>
      </c>
      <c r="E34" s="9"/>
      <c r="F34" s="6"/>
      <c r="G34" s="10">
        <f t="shared" si="2"/>
        <v>0</v>
      </c>
      <c r="H34" s="9"/>
      <c r="I34" s="9"/>
      <c r="J34" s="9"/>
      <c r="K34" s="10">
        <f t="shared" si="3"/>
        <v>0</v>
      </c>
      <c r="L34" s="10">
        <f t="shared" si="0"/>
        <v>0</v>
      </c>
    </row>
    <row r="35" spans="1:12" ht="15.75" x14ac:dyDescent="0.25">
      <c r="A35" s="7" t="str">
        <f>'1'!A35</f>
        <v>Rollo malla/bar table</v>
      </c>
      <c r="B35" s="10">
        <f>'43'!G35+'43'!L35</f>
        <v>0</v>
      </c>
      <c r="C35" s="9"/>
      <c r="D35" s="10">
        <f t="shared" si="1"/>
        <v>0</v>
      </c>
      <c r="E35" s="9"/>
      <c r="F35" s="6"/>
      <c r="G35" s="10">
        <f t="shared" si="2"/>
        <v>0</v>
      </c>
      <c r="H35" s="9"/>
      <c r="I35" s="9"/>
      <c r="J35" s="9"/>
      <c r="K35" s="10">
        <f t="shared" si="3"/>
        <v>0</v>
      </c>
      <c r="L35" s="10">
        <f t="shared" si="0"/>
        <v>0</v>
      </c>
    </row>
    <row r="36" spans="1:12" ht="15.75" x14ac:dyDescent="0.25">
      <c r="A36" s="7" t="str">
        <f>'1'!A36</f>
        <v>Sacacorchos 2 manos</v>
      </c>
      <c r="B36" s="10">
        <f>'43'!G36+'43'!L36</f>
        <v>0</v>
      </c>
      <c r="C36" s="9"/>
      <c r="D36" s="10">
        <f t="shared" si="1"/>
        <v>0</v>
      </c>
      <c r="E36" s="9"/>
      <c r="F36" s="6"/>
      <c r="G36" s="10">
        <f t="shared" si="2"/>
        <v>0</v>
      </c>
      <c r="H36" s="9"/>
      <c r="I36" s="9"/>
      <c r="J36" s="9"/>
      <c r="K36" s="10">
        <f t="shared" si="3"/>
        <v>0</v>
      </c>
      <c r="L36" s="10">
        <f t="shared" si="0"/>
        <v>0</v>
      </c>
    </row>
    <row r="37" spans="1:12" ht="15.75" x14ac:dyDescent="0.25">
      <c r="A37" s="7" t="str">
        <f>'1'!A37</f>
        <v>Tabla picar de plástico 1x30x50 Blanco</v>
      </c>
      <c r="B37" s="10">
        <f>'43'!G37+'43'!L37</f>
        <v>0</v>
      </c>
      <c r="C37" s="9"/>
      <c r="D37" s="10">
        <f t="shared" si="1"/>
        <v>0</v>
      </c>
      <c r="E37" s="9"/>
      <c r="F37" s="6"/>
      <c r="G37" s="10">
        <f t="shared" si="2"/>
        <v>0</v>
      </c>
      <c r="H37" s="9"/>
      <c r="I37" s="9"/>
      <c r="J37" s="9"/>
      <c r="K37" s="10">
        <f t="shared" si="3"/>
        <v>0</v>
      </c>
      <c r="L37" s="10">
        <f t="shared" si="0"/>
        <v>0</v>
      </c>
    </row>
    <row r="38" spans="1:12" ht="15.75" x14ac:dyDescent="0.25">
      <c r="A38" s="7" t="str">
        <f>'1'!A38</f>
        <v>Tarro 5689 cervecero morgan 450 ml 15 oz.</v>
      </c>
      <c r="B38" s="10">
        <f>'43'!G38+'43'!L38</f>
        <v>0</v>
      </c>
      <c r="C38" s="9"/>
      <c r="D38" s="10">
        <f t="shared" si="1"/>
        <v>0</v>
      </c>
      <c r="E38" s="9"/>
      <c r="F38" s="6"/>
      <c r="G38" s="10">
        <f t="shared" si="2"/>
        <v>0</v>
      </c>
      <c r="H38" s="9"/>
      <c r="I38" s="9"/>
      <c r="J38" s="9"/>
      <c r="K38" s="10">
        <f t="shared" si="3"/>
        <v>0</v>
      </c>
      <c r="L38" s="10">
        <f t="shared" si="0"/>
        <v>0</v>
      </c>
    </row>
    <row r="39" spans="1:12" ht="15.75" x14ac:dyDescent="0.25">
      <c r="A39" s="7" t="str">
        <f>'1'!A39</f>
        <v>Tijera portacharola cromada</v>
      </c>
      <c r="B39" s="10">
        <f>'43'!G39+'43'!L39</f>
        <v>0</v>
      </c>
      <c r="C39" s="9"/>
      <c r="D39" s="10">
        <f t="shared" si="1"/>
        <v>0</v>
      </c>
      <c r="E39" s="9"/>
      <c r="F39" s="6"/>
      <c r="G39" s="10">
        <f t="shared" si="2"/>
        <v>0</v>
      </c>
      <c r="H39" s="9"/>
      <c r="I39" s="9"/>
      <c r="J39" s="9"/>
      <c r="K39" s="10">
        <f t="shared" si="3"/>
        <v>0</v>
      </c>
      <c r="L39" s="10">
        <f t="shared" si="0"/>
        <v>0</v>
      </c>
    </row>
    <row r="40" spans="1:12" ht="15.75" x14ac:dyDescent="0.25">
      <c r="A40" s="7" t="str">
        <f>'1'!A40</f>
        <v>Vaso 0972 tequilero 44 ml 1.5 oz</v>
      </c>
      <c r="B40" s="10">
        <f>'43'!G40+'43'!L40</f>
        <v>0</v>
      </c>
      <c r="C40" s="9"/>
      <c r="D40" s="10">
        <f t="shared" si="1"/>
        <v>0</v>
      </c>
      <c r="E40" s="9"/>
      <c r="F40" s="6"/>
      <c r="G40" s="10">
        <f t="shared" si="2"/>
        <v>0</v>
      </c>
      <c r="H40" s="9"/>
      <c r="I40" s="9"/>
      <c r="J40" s="9"/>
      <c r="K40" s="10">
        <f t="shared" si="3"/>
        <v>0</v>
      </c>
      <c r="L40" s="10">
        <f t="shared" si="0"/>
        <v>0</v>
      </c>
    </row>
    <row r="41" spans="1:12" ht="15.75" x14ac:dyDescent="0.25">
      <c r="A41" s="7" t="str">
        <f>'1'!A41</f>
        <v>Vaso 40367 cheiser 5.25 oz. Islande (97 9577a) 5.75</v>
      </c>
      <c r="B41" s="10">
        <f>'43'!G41+'43'!L41</f>
        <v>0</v>
      </c>
      <c r="C41" s="9"/>
      <c r="D41" s="10">
        <f t="shared" si="1"/>
        <v>0</v>
      </c>
      <c r="E41" s="9"/>
      <c r="F41" s="6"/>
      <c r="G41" s="10">
        <f t="shared" si="2"/>
        <v>0</v>
      </c>
      <c r="H41" s="9"/>
      <c r="I41" s="9"/>
      <c r="J41" s="9"/>
      <c r="K41" s="10">
        <f t="shared" si="3"/>
        <v>0</v>
      </c>
      <c r="L41" s="10">
        <f t="shared" si="0"/>
        <v>0</v>
      </c>
    </row>
    <row r="42" spans="1:12" ht="15.75" x14ac:dyDescent="0.25">
      <c r="A42" s="7" t="str">
        <f>'1'!A42</f>
        <v>Vaso 50774 old fashion 6 oz. Princesa</v>
      </c>
      <c r="B42" s="10">
        <f>'43'!G42+'43'!L42</f>
        <v>0</v>
      </c>
      <c r="C42" s="9"/>
      <c r="D42" s="10">
        <f t="shared" si="1"/>
        <v>0</v>
      </c>
      <c r="E42" s="9"/>
      <c r="F42" s="6"/>
      <c r="G42" s="10">
        <f t="shared" si="2"/>
        <v>0</v>
      </c>
      <c r="H42" s="9"/>
      <c r="I42" s="9"/>
      <c r="J42" s="9"/>
      <c r="K42" s="10">
        <f t="shared" si="3"/>
        <v>0</v>
      </c>
      <c r="L42" s="10">
        <f t="shared" si="0"/>
        <v>0</v>
      </c>
    </row>
    <row r="43" spans="1:12" ht="15.75" x14ac:dyDescent="0.25">
      <c r="A43" s="7" t="str">
        <f>'1'!A43</f>
        <v>Vaso 6404 h.b.f.g 350 ml. 11.8 oz.</v>
      </c>
      <c r="B43" s="10">
        <f>'43'!G43+'43'!L43</f>
        <v>0</v>
      </c>
      <c r="C43" s="9"/>
      <c r="D43" s="10">
        <f t="shared" si="1"/>
        <v>0</v>
      </c>
      <c r="E43" s="9"/>
      <c r="F43" s="6"/>
      <c r="G43" s="10">
        <f t="shared" si="2"/>
        <v>0</v>
      </c>
      <c r="H43" s="9"/>
      <c r="I43" s="9"/>
      <c r="J43" s="9"/>
      <c r="K43" s="10">
        <f t="shared" si="3"/>
        <v>0</v>
      </c>
      <c r="L43" s="10">
        <f t="shared" si="0"/>
        <v>0</v>
      </c>
    </row>
    <row r="44" spans="1:12" ht="15.75" x14ac:dyDescent="0.25">
      <c r="A44" s="7" t="str">
        <f>'1'!A44</f>
        <v>Vaso 6621 high ball 350 ml 11.8 oz</v>
      </c>
      <c r="B44" s="10">
        <f>'43'!G44+'43'!L44</f>
        <v>0</v>
      </c>
      <c r="C44" s="9"/>
      <c r="D44" s="10">
        <f t="shared" si="1"/>
        <v>0</v>
      </c>
      <c r="E44" s="9"/>
      <c r="F44" s="6"/>
      <c r="G44" s="10">
        <f t="shared" si="2"/>
        <v>0</v>
      </c>
      <c r="H44" s="9"/>
      <c r="I44" s="9"/>
      <c r="J44" s="9"/>
      <c r="K44" s="10">
        <f t="shared" si="3"/>
        <v>0</v>
      </c>
      <c r="L44" s="10">
        <f t="shared" si="0"/>
        <v>0</v>
      </c>
    </row>
    <row r="45" spans="1:12" ht="15.75" x14ac:dyDescent="0.25">
      <c r="A45" s="7" t="str">
        <f>'1'!A45</f>
        <v>Vaso 6624 agua fg 300 ml 10.2 oz</v>
      </c>
      <c r="B45" s="10">
        <f>'43'!G45+'43'!L45</f>
        <v>0</v>
      </c>
      <c r="C45" s="9"/>
      <c r="D45" s="10">
        <f t="shared" si="1"/>
        <v>0</v>
      </c>
      <c r="E45" s="9"/>
      <c r="F45" s="6"/>
      <c r="G45" s="10">
        <f t="shared" si="2"/>
        <v>0</v>
      </c>
      <c r="H45" s="9"/>
      <c r="I45" s="9"/>
      <c r="J45" s="9"/>
      <c r="K45" s="10">
        <f t="shared" si="3"/>
        <v>0</v>
      </c>
      <c r="L45" s="10">
        <f t="shared" si="0"/>
        <v>0</v>
      </c>
    </row>
    <row r="46" spans="1:12" ht="15.75" x14ac:dyDescent="0.25">
      <c r="A46" s="7" t="str">
        <f>'1'!A46</f>
        <v>Vaso 6714 dof fashion 325 ml 11 oz</v>
      </c>
      <c r="B46" s="10">
        <f>'43'!G46+'43'!L46</f>
        <v>0</v>
      </c>
      <c r="C46" s="9"/>
      <c r="D46" s="10">
        <f t="shared" si="1"/>
        <v>0</v>
      </c>
      <c r="E46" s="9"/>
      <c r="F46" s="6"/>
      <c r="G46" s="10">
        <f t="shared" si="2"/>
        <v>0</v>
      </c>
      <c r="H46" s="9"/>
      <c r="I46" s="9"/>
      <c r="J46" s="9"/>
      <c r="K46" s="10">
        <f t="shared" si="3"/>
        <v>0</v>
      </c>
      <c r="L46" s="10">
        <f t="shared" si="0"/>
        <v>0</v>
      </c>
    </row>
    <row r="47" spans="1:12" ht="15.75" x14ac:dyDescent="0.25">
      <c r="A47" s="7">
        <f>'1'!A47</f>
        <v>0</v>
      </c>
      <c r="B47" s="10">
        <f>'43'!G47+'43'!L47</f>
        <v>0</v>
      </c>
      <c r="C47" s="9"/>
      <c r="D47" s="10">
        <f t="shared" si="1"/>
        <v>0</v>
      </c>
      <c r="E47" s="9"/>
      <c r="F47" s="6"/>
      <c r="G47" s="10">
        <f t="shared" si="2"/>
        <v>0</v>
      </c>
      <c r="H47" s="9"/>
      <c r="I47" s="9"/>
      <c r="J47" s="9"/>
      <c r="K47" s="10">
        <f t="shared" si="3"/>
        <v>0</v>
      </c>
      <c r="L47" s="10">
        <f t="shared" si="0"/>
        <v>0</v>
      </c>
    </row>
    <row r="48" spans="1:12" ht="15.75" x14ac:dyDescent="0.25">
      <c r="A48" s="7">
        <f>'1'!A48</f>
        <v>0</v>
      </c>
      <c r="B48" s="10">
        <f>'43'!G48+'43'!L48</f>
        <v>0</v>
      </c>
      <c r="C48" s="9"/>
      <c r="D48" s="10">
        <f t="shared" si="1"/>
        <v>0</v>
      </c>
      <c r="E48" s="9"/>
      <c r="F48" s="6"/>
      <c r="G48" s="10">
        <f t="shared" si="2"/>
        <v>0</v>
      </c>
      <c r="H48" s="9"/>
      <c r="I48" s="9"/>
      <c r="J48" s="9"/>
      <c r="K48" s="10">
        <f t="shared" si="3"/>
        <v>0</v>
      </c>
      <c r="L48" s="10">
        <f t="shared" si="0"/>
        <v>0</v>
      </c>
    </row>
    <row r="49" spans="1:12" ht="15.75" x14ac:dyDescent="0.25">
      <c r="A49" s="7">
        <f>'1'!A49</f>
        <v>0</v>
      </c>
      <c r="B49" s="10">
        <f>'43'!G49+'43'!L49</f>
        <v>0</v>
      </c>
      <c r="C49" s="9"/>
      <c r="D49" s="10">
        <f t="shared" si="1"/>
        <v>0</v>
      </c>
      <c r="E49" s="9"/>
      <c r="F49" s="6"/>
      <c r="G49" s="10">
        <f t="shared" si="2"/>
        <v>0</v>
      </c>
      <c r="H49" s="9"/>
      <c r="I49" s="9"/>
      <c r="J49" s="9"/>
      <c r="K49" s="10">
        <f t="shared" si="3"/>
        <v>0</v>
      </c>
      <c r="L49" s="10">
        <f t="shared" si="0"/>
        <v>0</v>
      </c>
    </row>
    <row r="50" spans="1:12" ht="15.75" x14ac:dyDescent="0.25">
      <c r="A50" s="7">
        <f>'1'!A50</f>
        <v>0</v>
      </c>
      <c r="B50" s="10">
        <f>'43'!G50+'43'!L50</f>
        <v>0</v>
      </c>
      <c r="C50" s="9"/>
      <c r="D50" s="10">
        <f t="shared" si="1"/>
        <v>0</v>
      </c>
      <c r="E50" s="9"/>
      <c r="F50" s="6"/>
      <c r="G50" s="10">
        <f t="shared" si="2"/>
        <v>0</v>
      </c>
      <c r="H50" s="9"/>
      <c r="I50" s="9"/>
      <c r="J50" s="9"/>
      <c r="K50" s="10">
        <f t="shared" si="3"/>
        <v>0</v>
      </c>
      <c r="L50" s="10">
        <f t="shared" si="0"/>
        <v>0</v>
      </c>
    </row>
    <row r="51" spans="1:12" ht="15.75" x14ac:dyDescent="0.25">
      <c r="A51" s="7">
        <f>'1'!A51</f>
        <v>0</v>
      </c>
      <c r="B51" s="10">
        <f>'43'!G51+'43'!L51</f>
        <v>0</v>
      </c>
      <c r="C51" s="9"/>
      <c r="D51" s="10">
        <f t="shared" si="1"/>
        <v>0</v>
      </c>
      <c r="E51" s="9"/>
      <c r="F51" s="6"/>
      <c r="G51" s="10">
        <f t="shared" si="2"/>
        <v>0</v>
      </c>
      <c r="H51" s="9"/>
      <c r="I51" s="9"/>
      <c r="J51" s="9"/>
      <c r="K51" s="10">
        <f t="shared" si="3"/>
        <v>0</v>
      </c>
      <c r="L51" s="10">
        <f t="shared" si="0"/>
        <v>0</v>
      </c>
    </row>
  </sheetData>
  <sheetProtection password="CEF1" sheet="1" objects="1" scenarios="1"/>
  <mergeCells count="12">
    <mergeCell ref="K3:K4"/>
    <mergeCell ref="L3:L4"/>
    <mergeCell ref="A1:L1"/>
    <mergeCell ref="B2:F2"/>
    <mergeCell ref="A3:A4"/>
    <mergeCell ref="B3:B4"/>
    <mergeCell ref="C3:C4"/>
    <mergeCell ref="D3:D4"/>
    <mergeCell ref="E3:E4"/>
    <mergeCell ref="F3:F4"/>
    <mergeCell ref="G3:G4"/>
    <mergeCell ref="H3:J3"/>
  </mergeCell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workbookViewId="0">
      <pane ySplit="4" topLeftCell="A5" activePane="bottomLeft" state="frozen"/>
      <selection activeCell="B5" sqref="B5"/>
      <selection pane="bottomLeft" activeCell="B5" sqref="B5"/>
    </sheetView>
  </sheetViews>
  <sheetFormatPr defaultColWidth="11.42578125" defaultRowHeight="15" x14ac:dyDescent="0.25"/>
  <cols>
    <col min="1" max="1" width="50.28515625" bestFit="1" customWidth="1"/>
    <col min="2" max="2" width="13.28515625" bestFit="1" customWidth="1"/>
    <col min="3" max="3" width="10.42578125" bestFit="1" customWidth="1"/>
    <col min="4" max="4" width="12.28515625" bestFit="1" customWidth="1"/>
    <col min="5" max="5" width="9.42578125" bestFit="1" customWidth="1"/>
    <col min="6" max="6" width="16.140625" customWidth="1"/>
    <col min="7" max="7" width="12.28515625" bestFit="1" customWidth="1"/>
    <col min="8" max="10" width="12.7109375" customWidth="1"/>
    <col min="11" max="11" width="13.28515625" bestFit="1" customWidth="1"/>
    <col min="12" max="12" width="12.140625" bestFit="1" customWidth="1"/>
  </cols>
  <sheetData>
    <row r="1" spans="1:12" ht="26.25" x14ac:dyDescent="0.4">
      <c r="A1" s="52" t="s">
        <v>10</v>
      </c>
      <c r="B1" s="53"/>
      <c r="C1" s="53"/>
      <c r="D1" s="53"/>
      <c r="E1" s="53"/>
      <c r="F1" s="53"/>
      <c r="G1" s="53"/>
      <c r="H1" s="53"/>
      <c r="I1" s="53"/>
      <c r="J1" s="53"/>
      <c r="K1" s="53"/>
      <c r="L1" s="54"/>
    </row>
    <row r="2" spans="1:12" ht="21" x14ac:dyDescent="0.35">
      <c r="A2" s="1" t="s">
        <v>6</v>
      </c>
      <c r="B2" s="58" t="str">
        <f>'1'!B2:F2</f>
        <v>Cinépolis VIP Multiplaza Pacific</v>
      </c>
      <c r="C2" s="58"/>
      <c r="D2" s="58"/>
      <c r="E2" s="58"/>
      <c r="F2" s="58"/>
      <c r="G2" s="2"/>
      <c r="H2" s="2" t="s">
        <v>11</v>
      </c>
      <c r="I2" s="4">
        <f>'1'!I2</f>
        <v>2015</v>
      </c>
      <c r="J2" s="2"/>
      <c r="K2" s="2" t="s">
        <v>7</v>
      </c>
      <c r="L2" s="3">
        <v>45</v>
      </c>
    </row>
    <row r="3" spans="1:12" ht="15.75" x14ac:dyDescent="0.25">
      <c r="A3" s="57" t="s">
        <v>9</v>
      </c>
      <c r="B3" s="56" t="s">
        <v>0</v>
      </c>
      <c r="C3" s="56" t="s">
        <v>1</v>
      </c>
      <c r="D3" s="56" t="s">
        <v>2</v>
      </c>
      <c r="E3" s="56" t="s">
        <v>3</v>
      </c>
      <c r="F3" s="56" t="s">
        <v>4</v>
      </c>
      <c r="G3" s="56" t="s">
        <v>5</v>
      </c>
      <c r="H3" s="56" t="s">
        <v>57</v>
      </c>
      <c r="I3" s="56"/>
      <c r="J3" s="56"/>
      <c r="K3" s="56" t="s">
        <v>55</v>
      </c>
      <c r="L3" s="56" t="s">
        <v>56</v>
      </c>
    </row>
    <row r="4" spans="1:12" ht="15.75" customHeight="1" x14ac:dyDescent="0.25">
      <c r="A4" s="57"/>
      <c r="B4" s="56"/>
      <c r="C4" s="56"/>
      <c r="D4" s="56"/>
      <c r="E4" s="56"/>
      <c r="F4" s="56"/>
      <c r="G4" s="56"/>
      <c r="H4" s="11" t="s">
        <v>58</v>
      </c>
      <c r="I4" s="11" t="s">
        <v>60</v>
      </c>
      <c r="J4" s="11" t="s">
        <v>59</v>
      </c>
      <c r="K4" s="56"/>
      <c r="L4" s="56"/>
    </row>
    <row r="5" spans="1:12" ht="15.75" x14ac:dyDescent="0.25">
      <c r="A5" s="7" t="str">
        <f>'1'!A5</f>
        <v xml:space="preserve">Bar caddy condimentero 6 en 1 </v>
      </c>
      <c r="B5" s="10">
        <f>'44'!G5+'44'!L5</f>
        <v>0</v>
      </c>
      <c r="C5" s="9"/>
      <c r="D5" s="10">
        <f>B5+C5</f>
        <v>0</v>
      </c>
      <c r="E5" s="9"/>
      <c r="F5" s="6"/>
      <c r="G5" s="10">
        <f>D5-E5</f>
        <v>0</v>
      </c>
      <c r="H5" s="9"/>
      <c r="I5" s="9"/>
      <c r="J5" s="9"/>
      <c r="K5" s="10">
        <f>SUM(H5:J5)</f>
        <v>0</v>
      </c>
      <c r="L5" s="10">
        <f t="shared" ref="L5:L51" si="0">K5-G5</f>
        <v>0</v>
      </c>
    </row>
    <row r="6" spans="1:12" ht="15.75" x14ac:dyDescent="0.25">
      <c r="A6" s="7" t="str">
        <f>'1'!A6</f>
        <v>Botella/jugos con vertedor 1 lts</v>
      </c>
      <c r="B6" s="10">
        <f>'44'!G6+'44'!L6</f>
        <v>0</v>
      </c>
      <c r="C6" s="9"/>
      <c r="D6" s="10">
        <f t="shared" ref="D6:D51" si="1">B6+C6</f>
        <v>0</v>
      </c>
      <c r="E6" s="9"/>
      <c r="F6" s="6"/>
      <c r="G6" s="10">
        <f t="shared" ref="G6:G51" si="2">D6-E6</f>
        <v>0</v>
      </c>
      <c r="H6" s="9"/>
      <c r="I6" s="9"/>
      <c r="J6" s="9"/>
      <c r="K6" s="10">
        <f t="shared" ref="K6:K51" si="3">SUM(H6:J6)</f>
        <v>0</v>
      </c>
      <c r="L6" s="10">
        <f t="shared" si="0"/>
        <v>0</v>
      </c>
    </row>
    <row r="7" spans="1:12" ht="15.75" x14ac:dyDescent="0.25">
      <c r="A7" s="7" t="str">
        <f>'1'!A7</f>
        <v>Cepillo lavavasos triple</v>
      </c>
      <c r="B7" s="10">
        <f>'44'!G7+'44'!L7</f>
        <v>0</v>
      </c>
      <c r="C7" s="9"/>
      <c r="D7" s="10">
        <f t="shared" si="1"/>
        <v>0</v>
      </c>
      <c r="E7" s="9"/>
      <c r="F7" s="6"/>
      <c r="G7" s="10">
        <f t="shared" si="2"/>
        <v>0</v>
      </c>
      <c r="H7" s="9"/>
      <c r="I7" s="9"/>
      <c r="J7" s="9"/>
      <c r="K7" s="10">
        <f t="shared" si="3"/>
        <v>0</v>
      </c>
      <c r="L7" s="10">
        <f t="shared" si="0"/>
        <v>0</v>
      </c>
    </row>
    <row r="8" spans="1:12" ht="15.75" x14ac:dyDescent="0.25">
      <c r="A8" s="7" t="str">
        <f>'1'!A8</f>
        <v>Cocktelera grande 3 pzas 30 oz a. Inox</v>
      </c>
      <c r="B8" s="10">
        <f>'44'!G8+'44'!L8</f>
        <v>0</v>
      </c>
      <c r="C8" s="9"/>
      <c r="D8" s="10">
        <f t="shared" si="1"/>
        <v>0</v>
      </c>
      <c r="E8" s="9"/>
      <c r="F8" s="6"/>
      <c r="G8" s="10">
        <f t="shared" si="2"/>
        <v>0</v>
      </c>
      <c r="H8" s="9"/>
      <c r="I8" s="9"/>
      <c r="J8" s="9"/>
      <c r="K8" s="10">
        <f t="shared" si="3"/>
        <v>0</v>
      </c>
      <c r="L8" s="10">
        <f t="shared" si="0"/>
        <v>0</v>
      </c>
    </row>
    <row r="9" spans="1:12" ht="15.75" x14ac:dyDescent="0.25">
      <c r="A9" s="7" t="str">
        <f>'1'!A9</f>
        <v xml:space="preserve">Copa 2020 vino generoso mty 74 ml </v>
      </c>
      <c r="B9" s="10">
        <f>'44'!G9+'44'!L9</f>
        <v>0</v>
      </c>
      <c r="C9" s="9"/>
      <c r="D9" s="10">
        <f t="shared" si="1"/>
        <v>0</v>
      </c>
      <c r="E9" s="9"/>
      <c r="F9" s="6"/>
      <c r="G9" s="10">
        <f t="shared" si="2"/>
        <v>0</v>
      </c>
      <c r="H9" s="9"/>
      <c r="I9" s="9"/>
      <c r="J9" s="9"/>
      <c r="K9" s="10">
        <f t="shared" si="3"/>
        <v>0</v>
      </c>
      <c r="L9" s="10">
        <f t="shared" si="0"/>
        <v>0</v>
      </c>
    </row>
    <row r="10" spans="1:12" ht="15.75" x14ac:dyDescent="0.25">
      <c r="A10" s="7" t="str">
        <f>'1'!A10</f>
        <v>Copa 2025 agua mty 285 ml 9.5 oz</v>
      </c>
      <c r="B10" s="10">
        <f>'44'!G10+'44'!L10</f>
        <v>0</v>
      </c>
      <c r="C10" s="9"/>
      <c r="D10" s="10">
        <f t="shared" si="1"/>
        <v>0</v>
      </c>
      <c r="E10" s="9"/>
      <c r="F10" s="6"/>
      <c r="G10" s="10">
        <f t="shared" si="2"/>
        <v>0</v>
      </c>
      <c r="H10" s="9"/>
      <c r="I10" s="9"/>
      <c r="J10" s="9"/>
      <c r="K10" s="10">
        <f t="shared" si="3"/>
        <v>0</v>
      </c>
      <c r="L10" s="10">
        <f t="shared" si="0"/>
        <v>0</v>
      </c>
    </row>
    <row r="11" spans="1:12" ht="15.75" x14ac:dyDescent="0.25">
      <c r="A11" s="7" t="str">
        <f>'1'!A11</f>
        <v>Copa 22760 cocktail martini 5 oz excalibur</v>
      </c>
      <c r="B11" s="10">
        <f>'44'!G11+'44'!L11</f>
        <v>0</v>
      </c>
      <c r="C11" s="9"/>
      <c r="D11" s="10">
        <f t="shared" si="1"/>
        <v>0</v>
      </c>
      <c r="E11" s="9"/>
      <c r="F11" s="6"/>
      <c r="G11" s="10">
        <f t="shared" si="2"/>
        <v>0</v>
      </c>
      <c r="H11" s="9"/>
      <c r="I11" s="9"/>
      <c r="J11" s="9"/>
      <c r="K11" s="10">
        <f t="shared" si="3"/>
        <v>0</v>
      </c>
      <c r="L11" s="10">
        <f t="shared" si="0"/>
        <v>0</v>
      </c>
    </row>
    <row r="12" spans="1:12" ht="15.75" x14ac:dyDescent="0.25">
      <c r="A12" s="7" t="str">
        <f>'1'!A12</f>
        <v xml:space="preserve">Copa 23876 brandy 50 cl 17 oz. Vaporera </v>
      </c>
      <c r="B12" s="10">
        <f>'44'!G12+'44'!L12</f>
        <v>0</v>
      </c>
      <c r="C12" s="9"/>
      <c r="D12" s="10">
        <f t="shared" si="1"/>
        <v>0</v>
      </c>
      <c r="E12" s="9"/>
      <c r="F12" s="6"/>
      <c r="G12" s="10">
        <f t="shared" si="2"/>
        <v>0</v>
      </c>
      <c r="H12" s="9"/>
      <c r="I12" s="9"/>
      <c r="J12" s="9"/>
      <c r="K12" s="10">
        <f t="shared" si="3"/>
        <v>0</v>
      </c>
      <c r="L12" s="10">
        <f t="shared" si="0"/>
        <v>0</v>
      </c>
    </row>
    <row r="13" spans="1:12" ht="15.75" x14ac:dyDescent="0.25">
      <c r="A13" s="7" t="str">
        <f>'1'!A13</f>
        <v>Copa 2438 brandy mty 130 ml 4.5 oz</v>
      </c>
      <c r="B13" s="10">
        <f>'44'!G13+'44'!L13</f>
        <v>0</v>
      </c>
      <c r="C13" s="9"/>
      <c r="D13" s="10">
        <f t="shared" si="1"/>
        <v>0</v>
      </c>
      <c r="E13" s="9"/>
      <c r="F13" s="6"/>
      <c r="G13" s="10">
        <f t="shared" si="2"/>
        <v>0</v>
      </c>
      <c r="H13" s="9"/>
      <c r="I13" s="9"/>
      <c r="J13" s="9"/>
      <c r="K13" s="10">
        <f t="shared" si="3"/>
        <v>0</v>
      </c>
      <c r="L13" s="10">
        <f t="shared" si="0"/>
        <v>0</v>
      </c>
    </row>
    <row r="14" spans="1:12" ht="15.75" x14ac:dyDescent="0.25">
      <c r="A14" s="7" t="str">
        <f>'1'!A14</f>
        <v>Copa cerveza dortmund 13 oz.</v>
      </c>
      <c r="B14" s="10">
        <f>'44'!G14+'44'!L14</f>
        <v>0</v>
      </c>
      <c r="C14" s="9"/>
      <c r="D14" s="10">
        <f t="shared" si="1"/>
        <v>0</v>
      </c>
      <c r="E14" s="9"/>
      <c r="F14" s="6"/>
      <c r="G14" s="10">
        <f t="shared" si="2"/>
        <v>0</v>
      </c>
      <c r="H14" s="9"/>
      <c r="I14" s="9"/>
      <c r="J14" s="9"/>
      <c r="K14" s="10">
        <f t="shared" si="3"/>
        <v>0</v>
      </c>
      <c r="L14" s="10">
        <f t="shared" si="0"/>
        <v>0</v>
      </c>
    </row>
    <row r="15" spans="1:12" ht="15.75" x14ac:dyDescent="0.25">
      <c r="A15" s="7" t="str">
        <f>'1'!A15</f>
        <v>Copa cogñac degustacion 5 oz</v>
      </c>
      <c r="B15" s="10">
        <f>'44'!G15+'44'!L15</f>
        <v>0</v>
      </c>
      <c r="C15" s="9"/>
      <c r="D15" s="10">
        <f t="shared" si="1"/>
        <v>0</v>
      </c>
      <c r="E15" s="9"/>
      <c r="F15" s="6"/>
      <c r="G15" s="10">
        <f t="shared" si="2"/>
        <v>0</v>
      </c>
      <c r="H15" s="9"/>
      <c r="I15" s="9"/>
      <c r="J15" s="9"/>
      <c r="K15" s="10">
        <f t="shared" si="3"/>
        <v>0</v>
      </c>
      <c r="L15" s="10">
        <f t="shared" si="0"/>
        <v>0</v>
      </c>
    </row>
    <row r="16" spans="1:12" ht="15.75" x14ac:dyDescent="0.25">
      <c r="A16" s="7" t="str">
        <f>'1'!A16</f>
        <v>Copa margarita 12 oz.  Excalibur</v>
      </c>
      <c r="B16" s="10">
        <f>'44'!G16+'44'!L16</f>
        <v>0</v>
      </c>
      <c r="C16" s="9"/>
      <c r="D16" s="10">
        <f t="shared" si="1"/>
        <v>0</v>
      </c>
      <c r="E16" s="9"/>
      <c r="F16" s="6"/>
      <c r="G16" s="10">
        <f t="shared" si="2"/>
        <v>0</v>
      </c>
      <c r="H16" s="9"/>
      <c r="I16" s="9"/>
      <c r="J16" s="9"/>
      <c r="K16" s="10">
        <f t="shared" si="3"/>
        <v>0</v>
      </c>
      <c r="L16" s="10">
        <f t="shared" si="0"/>
        <v>0</v>
      </c>
    </row>
    <row r="17" spans="1:12" ht="15.75" x14ac:dyDescent="0.25">
      <c r="A17" s="7" t="str">
        <f>'1'!A17</f>
        <v>Copa vino blanco savoie  5 oz.</v>
      </c>
      <c r="B17" s="10">
        <f>'44'!G17+'44'!L17</f>
        <v>0</v>
      </c>
      <c r="C17" s="9"/>
      <c r="D17" s="10">
        <f t="shared" si="1"/>
        <v>0</v>
      </c>
      <c r="E17" s="9"/>
      <c r="F17" s="6"/>
      <c r="G17" s="10">
        <f t="shared" si="2"/>
        <v>0</v>
      </c>
      <c r="H17" s="9"/>
      <c r="I17" s="9"/>
      <c r="J17" s="9"/>
      <c r="K17" s="10">
        <f t="shared" si="3"/>
        <v>0</v>
      </c>
      <c r="L17" s="10">
        <f t="shared" si="0"/>
        <v>0</v>
      </c>
    </row>
    <row r="18" spans="1:12" ht="15.75" x14ac:dyDescent="0.25">
      <c r="A18" s="7" t="str">
        <f>'1'!A18</f>
        <v>Copa vino tinto savoie 8 oz.</v>
      </c>
      <c r="B18" s="10">
        <f>'44'!G18+'44'!L18</f>
        <v>0</v>
      </c>
      <c r="C18" s="9"/>
      <c r="D18" s="10">
        <f t="shared" si="1"/>
        <v>0</v>
      </c>
      <c r="E18" s="9"/>
      <c r="F18" s="6"/>
      <c r="G18" s="10">
        <f t="shared" si="2"/>
        <v>0</v>
      </c>
      <c r="H18" s="9"/>
      <c r="I18" s="9"/>
      <c r="J18" s="9"/>
      <c r="K18" s="10">
        <f t="shared" si="3"/>
        <v>0</v>
      </c>
      <c r="L18" s="10">
        <f t="shared" si="0"/>
        <v>0</v>
      </c>
    </row>
    <row r="19" spans="1:12" ht="15.75" x14ac:dyDescent="0.25">
      <c r="A19" s="7" t="str">
        <f>'1'!A19</f>
        <v>Cuchara para cantina a inox</v>
      </c>
      <c r="B19" s="10">
        <f>'44'!G19+'44'!L19</f>
        <v>0</v>
      </c>
      <c r="C19" s="9"/>
      <c r="D19" s="10">
        <f t="shared" si="1"/>
        <v>0</v>
      </c>
      <c r="E19" s="9"/>
      <c r="F19" s="6"/>
      <c r="G19" s="10">
        <f t="shared" si="2"/>
        <v>0</v>
      </c>
      <c r="H19" s="9"/>
      <c r="I19" s="9"/>
      <c r="J19" s="9"/>
      <c r="K19" s="10">
        <f t="shared" si="3"/>
        <v>0</v>
      </c>
      <c r="L19" s="10">
        <f t="shared" si="0"/>
        <v>0</v>
      </c>
    </row>
    <row r="20" spans="1:12" ht="15.75" x14ac:dyDescent="0.25">
      <c r="A20" s="7" t="str">
        <f>'1'!A20</f>
        <v>Cucharon para hielo 24.1 cms a inox</v>
      </c>
      <c r="B20" s="10">
        <f>'44'!G20+'44'!L20</f>
        <v>0</v>
      </c>
      <c r="C20" s="9"/>
      <c r="D20" s="10">
        <f t="shared" si="1"/>
        <v>0</v>
      </c>
      <c r="E20" s="9"/>
      <c r="F20" s="6"/>
      <c r="G20" s="10">
        <f t="shared" si="2"/>
        <v>0</v>
      </c>
      <c r="H20" s="9"/>
      <c r="I20" s="9"/>
      <c r="J20" s="9"/>
      <c r="K20" s="10">
        <f t="shared" si="3"/>
        <v>0</v>
      </c>
      <c r="L20" s="10">
        <f t="shared" si="0"/>
        <v>0</v>
      </c>
    </row>
    <row r="21" spans="1:12" ht="15.75" x14ac:dyDescent="0.25">
      <c r="A21" s="7" t="str">
        <f>'1'!A21</f>
        <v xml:space="preserve">Cuchillo chef 8" </v>
      </c>
      <c r="B21" s="10">
        <f>'44'!G21+'44'!L21</f>
        <v>0</v>
      </c>
      <c r="C21" s="9"/>
      <c r="D21" s="10">
        <f t="shared" si="1"/>
        <v>0</v>
      </c>
      <c r="E21" s="9"/>
      <c r="F21" s="6"/>
      <c r="G21" s="10">
        <f t="shared" si="2"/>
        <v>0</v>
      </c>
      <c r="H21" s="9"/>
      <c r="I21" s="9"/>
      <c r="J21" s="9"/>
      <c r="K21" s="10">
        <f t="shared" si="3"/>
        <v>0</v>
      </c>
      <c r="L21" s="10">
        <f t="shared" si="0"/>
        <v>0</v>
      </c>
    </row>
    <row r="22" spans="1:12" ht="15.75" x14ac:dyDescent="0.25">
      <c r="A22" s="7" t="str">
        <f>'1'!A22</f>
        <v>Cuchillo mondador 4"</v>
      </c>
      <c r="B22" s="10">
        <f>'44'!G22+'44'!L22</f>
        <v>0</v>
      </c>
      <c r="C22" s="9"/>
      <c r="D22" s="10">
        <f t="shared" si="1"/>
        <v>0</v>
      </c>
      <c r="E22" s="9"/>
      <c r="F22" s="6"/>
      <c r="G22" s="10">
        <f t="shared" si="2"/>
        <v>0</v>
      </c>
      <c r="H22" s="9"/>
      <c r="I22" s="9"/>
      <c r="J22" s="9"/>
      <c r="K22" s="10">
        <f t="shared" si="3"/>
        <v>0</v>
      </c>
      <c r="L22" s="10">
        <f t="shared" si="0"/>
        <v>0</v>
      </c>
    </row>
    <row r="23" spans="1:12" ht="15.75" x14ac:dyDescent="0.25">
      <c r="A23" s="7" t="str">
        <f>'1'!A23</f>
        <v>Charola antiderrapante 44x59 cms.</v>
      </c>
      <c r="B23" s="10">
        <f>'44'!G23+'44'!L23</f>
        <v>0</v>
      </c>
      <c r="C23" s="9"/>
      <c r="D23" s="10">
        <f t="shared" si="1"/>
        <v>0</v>
      </c>
      <c r="E23" s="9"/>
      <c r="F23" s="6"/>
      <c r="G23" s="10">
        <f t="shared" si="2"/>
        <v>0</v>
      </c>
      <c r="H23" s="9"/>
      <c r="I23" s="9"/>
      <c r="J23" s="9"/>
      <c r="K23" s="10">
        <f t="shared" si="3"/>
        <v>0</v>
      </c>
      <c r="L23" s="10">
        <f t="shared" si="0"/>
        <v>0</v>
      </c>
    </row>
    <row r="24" spans="1:12" ht="15.75" x14ac:dyDescent="0.25">
      <c r="A24" s="7" t="str">
        <f>'1'!A24</f>
        <v>Charola redonda antiderrapante 40 cms</v>
      </c>
      <c r="B24" s="10">
        <f>'44'!G24+'44'!L24</f>
        <v>0</v>
      </c>
      <c r="C24" s="9"/>
      <c r="D24" s="10">
        <f t="shared" si="1"/>
        <v>0</v>
      </c>
      <c r="E24" s="9"/>
      <c r="F24" s="6"/>
      <c r="G24" s="10">
        <f t="shared" si="2"/>
        <v>0</v>
      </c>
      <c r="H24" s="9"/>
      <c r="I24" s="9"/>
      <c r="J24" s="9"/>
      <c r="K24" s="10">
        <f t="shared" si="3"/>
        <v>0</v>
      </c>
      <c r="L24" s="10">
        <f t="shared" si="0"/>
        <v>0</v>
      </c>
    </row>
    <row r="25" spans="1:12" ht="15.75" x14ac:dyDescent="0.25">
      <c r="A25" s="7" t="str">
        <f>'1'!A25</f>
        <v>Dispensador plastico transparente de 12 oz..</v>
      </c>
      <c r="B25" s="10">
        <f>'44'!G25+'44'!L25</f>
        <v>0</v>
      </c>
      <c r="C25" s="9"/>
      <c r="D25" s="10">
        <f t="shared" si="1"/>
        <v>0</v>
      </c>
      <c r="E25" s="9"/>
      <c r="F25" s="6"/>
      <c r="G25" s="10">
        <f t="shared" si="2"/>
        <v>0</v>
      </c>
      <c r="H25" s="9"/>
      <c r="I25" s="9"/>
      <c r="J25" s="9"/>
      <c r="K25" s="10">
        <f t="shared" si="3"/>
        <v>0</v>
      </c>
      <c r="L25" s="10">
        <f t="shared" si="0"/>
        <v>0</v>
      </c>
    </row>
    <row r="26" spans="1:12" ht="15.75" x14ac:dyDescent="0.25">
      <c r="A26" s="7" t="str">
        <f>'1'!A26</f>
        <v>Drenador de plastico para bar</v>
      </c>
      <c r="B26" s="10">
        <f>'44'!G26+'44'!L26</f>
        <v>0</v>
      </c>
      <c r="C26" s="9"/>
      <c r="D26" s="10">
        <f t="shared" si="1"/>
        <v>0</v>
      </c>
      <c r="E26" s="9"/>
      <c r="F26" s="6"/>
      <c r="G26" s="10">
        <f t="shared" si="2"/>
        <v>0</v>
      </c>
      <c r="H26" s="9"/>
      <c r="I26" s="9"/>
      <c r="J26" s="9"/>
      <c r="K26" s="10">
        <f t="shared" si="3"/>
        <v>0</v>
      </c>
      <c r="L26" s="10">
        <f t="shared" si="0"/>
        <v>0</v>
      </c>
    </row>
    <row r="27" spans="1:12" ht="15.75" x14ac:dyDescent="0.25">
      <c r="A27" s="7" t="str">
        <f>'1'!A27</f>
        <v>Escarchador para margaritas</v>
      </c>
      <c r="B27" s="10">
        <f>'44'!G27+'44'!L27</f>
        <v>0</v>
      </c>
      <c r="C27" s="9"/>
      <c r="D27" s="10">
        <f t="shared" si="1"/>
        <v>0</v>
      </c>
      <c r="E27" s="9"/>
      <c r="F27" s="6"/>
      <c r="G27" s="10">
        <f t="shared" si="2"/>
        <v>0</v>
      </c>
      <c r="H27" s="9"/>
      <c r="I27" s="9"/>
      <c r="J27" s="9"/>
      <c r="K27" s="10">
        <f t="shared" si="3"/>
        <v>0</v>
      </c>
      <c r="L27" s="10">
        <f t="shared" si="0"/>
        <v>0</v>
      </c>
    </row>
    <row r="28" spans="1:12" ht="15.75" x14ac:dyDescent="0.25">
      <c r="A28" s="7" t="str">
        <f>'1'!A28</f>
        <v>Esponja para escarchador</v>
      </c>
      <c r="B28" s="10">
        <f>'44'!G28+'44'!L28</f>
        <v>0</v>
      </c>
      <c r="C28" s="9"/>
      <c r="D28" s="10">
        <f t="shared" si="1"/>
        <v>0</v>
      </c>
      <c r="E28" s="9"/>
      <c r="F28" s="6"/>
      <c r="G28" s="10">
        <f t="shared" si="2"/>
        <v>0</v>
      </c>
      <c r="H28" s="9"/>
      <c r="I28" s="9"/>
      <c r="J28" s="9"/>
      <c r="K28" s="10">
        <f t="shared" si="3"/>
        <v>0</v>
      </c>
      <c r="L28" s="10">
        <f t="shared" si="0"/>
        <v>0</v>
      </c>
    </row>
    <row r="29" spans="1:12" ht="15.75" x14ac:dyDescent="0.25">
      <c r="A29" s="7" t="str">
        <f>'1'!A29</f>
        <v>Exprimidor naranjas mediano</v>
      </c>
      <c r="B29" s="10">
        <f>'44'!G29+'44'!L29</f>
        <v>0</v>
      </c>
      <c r="C29" s="9"/>
      <c r="D29" s="10">
        <f t="shared" si="1"/>
        <v>0</v>
      </c>
      <c r="E29" s="9"/>
      <c r="F29" s="6"/>
      <c r="G29" s="10">
        <f t="shared" si="2"/>
        <v>0</v>
      </c>
      <c r="H29" s="9"/>
      <c r="I29" s="9"/>
      <c r="J29" s="9"/>
      <c r="K29" s="10">
        <f t="shared" si="3"/>
        <v>0</v>
      </c>
      <c r="L29" s="10">
        <f t="shared" si="0"/>
        <v>0</v>
      </c>
    </row>
    <row r="30" spans="1:12" ht="15.75" x14ac:dyDescent="0.25">
      <c r="A30" s="7" t="str">
        <f>'1'!A30</f>
        <v>Jarra 3807 vallarta 2.25 lts 76 oz</v>
      </c>
      <c r="B30" s="10">
        <f>'44'!G30+'44'!L30</f>
        <v>0</v>
      </c>
      <c r="C30" s="9"/>
      <c r="D30" s="10">
        <f t="shared" si="1"/>
        <v>0</v>
      </c>
      <c r="E30" s="9"/>
      <c r="F30" s="6"/>
      <c r="G30" s="10">
        <f t="shared" si="2"/>
        <v>0</v>
      </c>
      <c r="H30" s="9"/>
      <c r="I30" s="9"/>
      <c r="J30" s="9"/>
      <c r="K30" s="10">
        <f t="shared" si="3"/>
        <v>0</v>
      </c>
      <c r="L30" s="10">
        <f t="shared" si="0"/>
        <v>0</v>
      </c>
    </row>
    <row r="31" spans="1:12" ht="15.75" x14ac:dyDescent="0.25">
      <c r="A31" s="7" t="str">
        <f>'1'!A31</f>
        <v>Jarra 3808 orinoco 1.15 lts 39 oz</v>
      </c>
      <c r="B31" s="10">
        <f>'44'!G31+'44'!L31</f>
        <v>0</v>
      </c>
      <c r="C31" s="9"/>
      <c r="D31" s="10">
        <f t="shared" si="1"/>
        <v>0</v>
      </c>
      <c r="E31" s="9"/>
      <c r="F31" s="6"/>
      <c r="G31" s="10">
        <f t="shared" si="2"/>
        <v>0</v>
      </c>
      <c r="H31" s="9"/>
      <c r="I31" s="9"/>
      <c r="J31" s="9"/>
      <c r="K31" s="10">
        <f t="shared" si="3"/>
        <v>0</v>
      </c>
      <c r="L31" s="10">
        <f t="shared" si="0"/>
        <v>0</v>
      </c>
    </row>
    <row r="32" spans="1:12" ht="15.75" x14ac:dyDescent="0.25">
      <c r="A32" s="7" t="str">
        <f>'1'!A32</f>
        <v>Jigger 1x2 Oz  A. Inox</v>
      </c>
      <c r="B32" s="10">
        <f>'44'!G32+'44'!L32</f>
        <v>0</v>
      </c>
      <c r="C32" s="9"/>
      <c r="D32" s="10">
        <f t="shared" si="1"/>
        <v>0</v>
      </c>
      <c r="E32" s="9"/>
      <c r="F32" s="6"/>
      <c r="G32" s="10">
        <f t="shared" si="2"/>
        <v>0</v>
      </c>
      <c r="H32" s="9"/>
      <c r="I32" s="9"/>
      <c r="J32" s="9"/>
      <c r="K32" s="10">
        <f t="shared" si="3"/>
        <v>0</v>
      </c>
      <c r="L32" s="10">
        <f t="shared" si="0"/>
        <v>0</v>
      </c>
    </row>
    <row r="33" spans="1:12" ht="15.75" x14ac:dyDescent="0.25">
      <c r="A33" s="7" t="str">
        <f>'1'!A33</f>
        <v>Organizador servilletas y popotes</v>
      </c>
      <c r="B33" s="10">
        <f>'44'!G33+'44'!L33</f>
        <v>0</v>
      </c>
      <c r="C33" s="9"/>
      <c r="D33" s="10">
        <f t="shared" si="1"/>
        <v>0</v>
      </c>
      <c r="E33" s="9"/>
      <c r="F33" s="6"/>
      <c r="G33" s="10">
        <f t="shared" si="2"/>
        <v>0</v>
      </c>
      <c r="H33" s="9"/>
      <c r="I33" s="9"/>
      <c r="J33" s="9"/>
      <c r="K33" s="10">
        <f t="shared" si="3"/>
        <v>0</v>
      </c>
      <c r="L33" s="10">
        <f t="shared" si="0"/>
        <v>0</v>
      </c>
    </row>
    <row r="34" spans="1:12" ht="15.75" x14ac:dyDescent="0.25">
      <c r="A34" s="7" t="str">
        <f>'1'!A34</f>
        <v>Picahielo 6 puntas</v>
      </c>
      <c r="B34" s="10">
        <f>'44'!G34+'44'!L34</f>
        <v>0</v>
      </c>
      <c r="C34" s="9"/>
      <c r="D34" s="10">
        <f t="shared" si="1"/>
        <v>0</v>
      </c>
      <c r="E34" s="9"/>
      <c r="F34" s="6"/>
      <c r="G34" s="10">
        <f t="shared" si="2"/>
        <v>0</v>
      </c>
      <c r="H34" s="9"/>
      <c r="I34" s="9"/>
      <c r="J34" s="9"/>
      <c r="K34" s="10">
        <f t="shared" si="3"/>
        <v>0</v>
      </c>
      <c r="L34" s="10">
        <f t="shared" si="0"/>
        <v>0</v>
      </c>
    </row>
    <row r="35" spans="1:12" ht="15.75" x14ac:dyDescent="0.25">
      <c r="A35" s="7" t="str">
        <f>'1'!A35</f>
        <v>Rollo malla/bar table</v>
      </c>
      <c r="B35" s="10">
        <f>'44'!G35+'44'!L35</f>
        <v>0</v>
      </c>
      <c r="C35" s="9"/>
      <c r="D35" s="10">
        <f t="shared" si="1"/>
        <v>0</v>
      </c>
      <c r="E35" s="9"/>
      <c r="F35" s="6"/>
      <c r="G35" s="10">
        <f t="shared" si="2"/>
        <v>0</v>
      </c>
      <c r="H35" s="9"/>
      <c r="I35" s="9"/>
      <c r="J35" s="9"/>
      <c r="K35" s="10">
        <f t="shared" si="3"/>
        <v>0</v>
      </c>
      <c r="L35" s="10">
        <f t="shared" si="0"/>
        <v>0</v>
      </c>
    </row>
    <row r="36" spans="1:12" ht="15.75" x14ac:dyDescent="0.25">
      <c r="A36" s="7" t="str">
        <f>'1'!A36</f>
        <v>Sacacorchos 2 manos</v>
      </c>
      <c r="B36" s="10">
        <f>'44'!G36+'44'!L36</f>
        <v>0</v>
      </c>
      <c r="C36" s="9"/>
      <c r="D36" s="10">
        <f t="shared" si="1"/>
        <v>0</v>
      </c>
      <c r="E36" s="9"/>
      <c r="F36" s="6"/>
      <c r="G36" s="10">
        <f t="shared" si="2"/>
        <v>0</v>
      </c>
      <c r="H36" s="9"/>
      <c r="I36" s="9"/>
      <c r="J36" s="9"/>
      <c r="K36" s="10">
        <f t="shared" si="3"/>
        <v>0</v>
      </c>
      <c r="L36" s="10">
        <f t="shared" si="0"/>
        <v>0</v>
      </c>
    </row>
    <row r="37" spans="1:12" ht="15.75" x14ac:dyDescent="0.25">
      <c r="A37" s="7" t="str">
        <f>'1'!A37</f>
        <v>Tabla picar de plástico 1x30x50 Blanco</v>
      </c>
      <c r="B37" s="10">
        <f>'44'!G37+'44'!L37</f>
        <v>0</v>
      </c>
      <c r="C37" s="9"/>
      <c r="D37" s="10">
        <f t="shared" si="1"/>
        <v>0</v>
      </c>
      <c r="E37" s="9"/>
      <c r="F37" s="6"/>
      <c r="G37" s="10">
        <f t="shared" si="2"/>
        <v>0</v>
      </c>
      <c r="H37" s="9"/>
      <c r="I37" s="9"/>
      <c r="J37" s="9"/>
      <c r="K37" s="10">
        <f t="shared" si="3"/>
        <v>0</v>
      </c>
      <c r="L37" s="10">
        <f t="shared" si="0"/>
        <v>0</v>
      </c>
    </row>
    <row r="38" spans="1:12" ht="15.75" x14ac:dyDescent="0.25">
      <c r="A38" s="7" t="str">
        <f>'1'!A38</f>
        <v>Tarro 5689 cervecero morgan 450 ml 15 oz.</v>
      </c>
      <c r="B38" s="10">
        <f>'44'!G38+'44'!L38</f>
        <v>0</v>
      </c>
      <c r="C38" s="9"/>
      <c r="D38" s="10">
        <f t="shared" si="1"/>
        <v>0</v>
      </c>
      <c r="E38" s="9"/>
      <c r="F38" s="6"/>
      <c r="G38" s="10">
        <f t="shared" si="2"/>
        <v>0</v>
      </c>
      <c r="H38" s="9"/>
      <c r="I38" s="9"/>
      <c r="J38" s="9"/>
      <c r="K38" s="10">
        <f t="shared" si="3"/>
        <v>0</v>
      </c>
      <c r="L38" s="10">
        <f t="shared" si="0"/>
        <v>0</v>
      </c>
    </row>
    <row r="39" spans="1:12" ht="15.75" x14ac:dyDescent="0.25">
      <c r="A39" s="7" t="str">
        <f>'1'!A39</f>
        <v>Tijera portacharola cromada</v>
      </c>
      <c r="B39" s="10">
        <f>'44'!G39+'44'!L39</f>
        <v>0</v>
      </c>
      <c r="C39" s="9"/>
      <c r="D39" s="10">
        <f t="shared" si="1"/>
        <v>0</v>
      </c>
      <c r="E39" s="9"/>
      <c r="F39" s="6"/>
      <c r="G39" s="10">
        <f t="shared" si="2"/>
        <v>0</v>
      </c>
      <c r="H39" s="9"/>
      <c r="I39" s="9"/>
      <c r="J39" s="9"/>
      <c r="K39" s="10">
        <f t="shared" si="3"/>
        <v>0</v>
      </c>
      <c r="L39" s="10">
        <f t="shared" si="0"/>
        <v>0</v>
      </c>
    </row>
    <row r="40" spans="1:12" ht="15.75" x14ac:dyDescent="0.25">
      <c r="A40" s="7" t="str">
        <f>'1'!A40</f>
        <v>Vaso 0972 tequilero 44 ml 1.5 oz</v>
      </c>
      <c r="B40" s="10">
        <f>'44'!G40+'44'!L40</f>
        <v>0</v>
      </c>
      <c r="C40" s="9"/>
      <c r="D40" s="10">
        <f t="shared" si="1"/>
        <v>0</v>
      </c>
      <c r="E40" s="9"/>
      <c r="F40" s="6"/>
      <c r="G40" s="10">
        <f t="shared" si="2"/>
        <v>0</v>
      </c>
      <c r="H40" s="9"/>
      <c r="I40" s="9"/>
      <c r="J40" s="9"/>
      <c r="K40" s="10">
        <f t="shared" si="3"/>
        <v>0</v>
      </c>
      <c r="L40" s="10">
        <f t="shared" si="0"/>
        <v>0</v>
      </c>
    </row>
    <row r="41" spans="1:12" ht="15.75" x14ac:dyDescent="0.25">
      <c r="A41" s="7" t="str">
        <f>'1'!A41</f>
        <v>Vaso 40367 cheiser 5.25 oz. Islande (97 9577a) 5.75</v>
      </c>
      <c r="B41" s="10">
        <f>'44'!G41+'44'!L41</f>
        <v>0</v>
      </c>
      <c r="C41" s="9"/>
      <c r="D41" s="10">
        <f t="shared" si="1"/>
        <v>0</v>
      </c>
      <c r="E41" s="9"/>
      <c r="F41" s="6"/>
      <c r="G41" s="10">
        <f t="shared" si="2"/>
        <v>0</v>
      </c>
      <c r="H41" s="9"/>
      <c r="I41" s="9"/>
      <c r="J41" s="9"/>
      <c r="K41" s="10">
        <f t="shared" si="3"/>
        <v>0</v>
      </c>
      <c r="L41" s="10">
        <f t="shared" si="0"/>
        <v>0</v>
      </c>
    </row>
    <row r="42" spans="1:12" ht="15.75" x14ac:dyDescent="0.25">
      <c r="A42" s="7" t="str">
        <f>'1'!A42</f>
        <v>Vaso 50774 old fashion 6 oz. Princesa</v>
      </c>
      <c r="B42" s="10">
        <f>'44'!G42+'44'!L42</f>
        <v>0</v>
      </c>
      <c r="C42" s="9"/>
      <c r="D42" s="10">
        <f t="shared" si="1"/>
        <v>0</v>
      </c>
      <c r="E42" s="9"/>
      <c r="F42" s="6"/>
      <c r="G42" s="10">
        <f t="shared" si="2"/>
        <v>0</v>
      </c>
      <c r="H42" s="9"/>
      <c r="I42" s="9"/>
      <c r="J42" s="9"/>
      <c r="K42" s="10">
        <f t="shared" si="3"/>
        <v>0</v>
      </c>
      <c r="L42" s="10">
        <f t="shared" si="0"/>
        <v>0</v>
      </c>
    </row>
    <row r="43" spans="1:12" ht="15.75" x14ac:dyDescent="0.25">
      <c r="A43" s="7" t="str">
        <f>'1'!A43</f>
        <v>Vaso 6404 h.b.f.g 350 ml. 11.8 oz.</v>
      </c>
      <c r="B43" s="10">
        <f>'44'!G43+'44'!L43</f>
        <v>0</v>
      </c>
      <c r="C43" s="9"/>
      <c r="D43" s="10">
        <f t="shared" si="1"/>
        <v>0</v>
      </c>
      <c r="E43" s="9"/>
      <c r="F43" s="6"/>
      <c r="G43" s="10">
        <f t="shared" si="2"/>
        <v>0</v>
      </c>
      <c r="H43" s="9"/>
      <c r="I43" s="9"/>
      <c r="J43" s="9"/>
      <c r="K43" s="10">
        <f t="shared" si="3"/>
        <v>0</v>
      </c>
      <c r="L43" s="10">
        <f t="shared" si="0"/>
        <v>0</v>
      </c>
    </row>
    <row r="44" spans="1:12" ht="15.75" x14ac:dyDescent="0.25">
      <c r="A44" s="7" t="str">
        <f>'1'!A44</f>
        <v>Vaso 6621 high ball 350 ml 11.8 oz</v>
      </c>
      <c r="B44" s="10">
        <f>'44'!G44+'44'!L44</f>
        <v>0</v>
      </c>
      <c r="C44" s="9"/>
      <c r="D44" s="10">
        <f t="shared" si="1"/>
        <v>0</v>
      </c>
      <c r="E44" s="9"/>
      <c r="F44" s="6"/>
      <c r="G44" s="10">
        <f t="shared" si="2"/>
        <v>0</v>
      </c>
      <c r="H44" s="9"/>
      <c r="I44" s="9"/>
      <c r="J44" s="9"/>
      <c r="K44" s="10">
        <f t="shared" si="3"/>
        <v>0</v>
      </c>
      <c r="L44" s="10">
        <f t="shared" si="0"/>
        <v>0</v>
      </c>
    </row>
    <row r="45" spans="1:12" ht="15.75" x14ac:dyDescent="0.25">
      <c r="A45" s="7" t="str">
        <f>'1'!A45</f>
        <v>Vaso 6624 agua fg 300 ml 10.2 oz</v>
      </c>
      <c r="B45" s="10">
        <f>'44'!G45+'44'!L45</f>
        <v>0</v>
      </c>
      <c r="C45" s="9"/>
      <c r="D45" s="10">
        <f t="shared" si="1"/>
        <v>0</v>
      </c>
      <c r="E45" s="9"/>
      <c r="F45" s="6"/>
      <c r="G45" s="10">
        <f t="shared" si="2"/>
        <v>0</v>
      </c>
      <c r="H45" s="9"/>
      <c r="I45" s="9"/>
      <c r="J45" s="9"/>
      <c r="K45" s="10">
        <f t="shared" si="3"/>
        <v>0</v>
      </c>
      <c r="L45" s="10">
        <f t="shared" si="0"/>
        <v>0</v>
      </c>
    </row>
    <row r="46" spans="1:12" ht="15.75" x14ac:dyDescent="0.25">
      <c r="A46" s="7" t="str">
        <f>'1'!A46</f>
        <v>Vaso 6714 dof fashion 325 ml 11 oz</v>
      </c>
      <c r="B46" s="10">
        <f>'44'!G46+'44'!L46</f>
        <v>0</v>
      </c>
      <c r="C46" s="9"/>
      <c r="D46" s="10">
        <f t="shared" si="1"/>
        <v>0</v>
      </c>
      <c r="E46" s="9"/>
      <c r="F46" s="6"/>
      <c r="G46" s="10">
        <f t="shared" si="2"/>
        <v>0</v>
      </c>
      <c r="H46" s="9"/>
      <c r="I46" s="9"/>
      <c r="J46" s="9"/>
      <c r="K46" s="10">
        <f t="shared" si="3"/>
        <v>0</v>
      </c>
      <c r="L46" s="10">
        <f t="shared" si="0"/>
        <v>0</v>
      </c>
    </row>
    <row r="47" spans="1:12" ht="15.75" x14ac:dyDescent="0.25">
      <c r="A47" s="7">
        <f>'1'!A47</f>
        <v>0</v>
      </c>
      <c r="B47" s="10">
        <f>'44'!G47+'44'!L47</f>
        <v>0</v>
      </c>
      <c r="C47" s="9"/>
      <c r="D47" s="10">
        <f t="shared" si="1"/>
        <v>0</v>
      </c>
      <c r="E47" s="9"/>
      <c r="F47" s="6"/>
      <c r="G47" s="10">
        <f t="shared" si="2"/>
        <v>0</v>
      </c>
      <c r="H47" s="9"/>
      <c r="I47" s="9"/>
      <c r="J47" s="9"/>
      <c r="K47" s="10">
        <f t="shared" si="3"/>
        <v>0</v>
      </c>
      <c r="L47" s="10">
        <f t="shared" si="0"/>
        <v>0</v>
      </c>
    </row>
    <row r="48" spans="1:12" ht="15.75" x14ac:dyDescent="0.25">
      <c r="A48" s="7">
        <f>'1'!A48</f>
        <v>0</v>
      </c>
      <c r="B48" s="10">
        <f>'44'!G48+'44'!L48</f>
        <v>0</v>
      </c>
      <c r="C48" s="9"/>
      <c r="D48" s="10">
        <f t="shared" si="1"/>
        <v>0</v>
      </c>
      <c r="E48" s="9"/>
      <c r="F48" s="6"/>
      <c r="G48" s="10">
        <f t="shared" si="2"/>
        <v>0</v>
      </c>
      <c r="H48" s="9"/>
      <c r="I48" s="9"/>
      <c r="J48" s="9"/>
      <c r="K48" s="10">
        <f t="shared" si="3"/>
        <v>0</v>
      </c>
      <c r="L48" s="10">
        <f t="shared" si="0"/>
        <v>0</v>
      </c>
    </row>
    <row r="49" spans="1:12" ht="15.75" x14ac:dyDescent="0.25">
      <c r="A49" s="7">
        <f>'1'!A49</f>
        <v>0</v>
      </c>
      <c r="B49" s="10">
        <f>'44'!G49+'44'!L49</f>
        <v>0</v>
      </c>
      <c r="C49" s="9"/>
      <c r="D49" s="10">
        <f t="shared" si="1"/>
        <v>0</v>
      </c>
      <c r="E49" s="9"/>
      <c r="F49" s="6"/>
      <c r="G49" s="10">
        <f t="shared" si="2"/>
        <v>0</v>
      </c>
      <c r="H49" s="9"/>
      <c r="I49" s="9"/>
      <c r="J49" s="9"/>
      <c r="K49" s="10">
        <f t="shared" si="3"/>
        <v>0</v>
      </c>
      <c r="L49" s="10">
        <f t="shared" si="0"/>
        <v>0</v>
      </c>
    </row>
    <row r="50" spans="1:12" ht="15.75" x14ac:dyDescent="0.25">
      <c r="A50" s="7">
        <f>'1'!A50</f>
        <v>0</v>
      </c>
      <c r="B50" s="10">
        <f>'44'!G50+'44'!L50</f>
        <v>0</v>
      </c>
      <c r="C50" s="9"/>
      <c r="D50" s="10">
        <f t="shared" si="1"/>
        <v>0</v>
      </c>
      <c r="E50" s="9"/>
      <c r="F50" s="6"/>
      <c r="G50" s="10">
        <f t="shared" si="2"/>
        <v>0</v>
      </c>
      <c r="H50" s="9"/>
      <c r="I50" s="9"/>
      <c r="J50" s="9"/>
      <c r="K50" s="10">
        <f t="shared" si="3"/>
        <v>0</v>
      </c>
      <c r="L50" s="10">
        <f t="shared" si="0"/>
        <v>0</v>
      </c>
    </row>
    <row r="51" spans="1:12" ht="15.75" x14ac:dyDescent="0.25">
      <c r="A51" s="7">
        <f>'1'!A51</f>
        <v>0</v>
      </c>
      <c r="B51" s="10">
        <f>'44'!G51+'44'!L51</f>
        <v>0</v>
      </c>
      <c r="C51" s="9"/>
      <c r="D51" s="10">
        <f t="shared" si="1"/>
        <v>0</v>
      </c>
      <c r="E51" s="9"/>
      <c r="F51" s="6"/>
      <c r="G51" s="10">
        <f t="shared" si="2"/>
        <v>0</v>
      </c>
      <c r="H51" s="9"/>
      <c r="I51" s="9"/>
      <c r="J51" s="9"/>
      <c r="K51" s="10">
        <f t="shared" si="3"/>
        <v>0</v>
      </c>
      <c r="L51" s="10">
        <f t="shared" si="0"/>
        <v>0</v>
      </c>
    </row>
  </sheetData>
  <sheetProtection password="CEF5" sheet="1" objects="1" scenarios="1"/>
  <mergeCells count="12">
    <mergeCell ref="K3:K4"/>
    <mergeCell ref="L3:L4"/>
    <mergeCell ref="A1:L1"/>
    <mergeCell ref="B2:F2"/>
    <mergeCell ref="A3:A4"/>
    <mergeCell ref="B3:B4"/>
    <mergeCell ref="C3:C4"/>
    <mergeCell ref="D3:D4"/>
    <mergeCell ref="E3:E4"/>
    <mergeCell ref="F3:F4"/>
    <mergeCell ref="G3:G4"/>
    <mergeCell ref="H3:J3"/>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workbookViewId="0">
      <pane ySplit="4" topLeftCell="A5" activePane="bottomLeft" state="frozen"/>
      <selection activeCell="B5" sqref="B5"/>
      <selection pane="bottomLeft" activeCell="B5" sqref="B5:B51"/>
    </sheetView>
  </sheetViews>
  <sheetFormatPr defaultColWidth="11.42578125" defaultRowHeight="15" x14ac:dyDescent="0.25"/>
  <cols>
    <col min="1" max="1" width="50.28515625" bestFit="1" customWidth="1"/>
    <col min="2" max="2" width="13.28515625" bestFit="1" customWidth="1"/>
    <col min="3" max="3" width="10.42578125" bestFit="1" customWidth="1"/>
    <col min="4" max="4" width="12.28515625" bestFit="1" customWidth="1"/>
    <col min="5" max="5" width="9.42578125" bestFit="1" customWidth="1"/>
    <col min="6" max="6" width="16.140625" customWidth="1"/>
    <col min="7" max="7" width="12.28515625" bestFit="1" customWidth="1"/>
    <col min="8" max="10" width="12.7109375" customWidth="1"/>
    <col min="11" max="11" width="13.28515625" bestFit="1" customWidth="1"/>
    <col min="12" max="12" width="12.140625" bestFit="1" customWidth="1"/>
  </cols>
  <sheetData>
    <row r="1" spans="1:12" ht="26.25" x14ac:dyDescent="0.4">
      <c r="A1" s="52" t="s">
        <v>10</v>
      </c>
      <c r="B1" s="53"/>
      <c r="C1" s="53"/>
      <c r="D1" s="53"/>
      <c r="E1" s="53"/>
      <c r="F1" s="53"/>
      <c r="G1" s="53"/>
      <c r="H1" s="53"/>
      <c r="I1" s="53"/>
      <c r="J1" s="53"/>
      <c r="K1" s="53"/>
      <c r="L1" s="54"/>
    </row>
    <row r="2" spans="1:12" ht="21" x14ac:dyDescent="0.35">
      <c r="A2" s="1" t="s">
        <v>6</v>
      </c>
      <c r="B2" s="58" t="str">
        <f>'1'!B2:F2</f>
        <v>Cinépolis VIP Multiplaza Pacific</v>
      </c>
      <c r="C2" s="58"/>
      <c r="D2" s="58"/>
      <c r="E2" s="58"/>
      <c r="F2" s="58"/>
      <c r="G2" s="2"/>
      <c r="H2" s="2" t="s">
        <v>11</v>
      </c>
      <c r="I2" s="4">
        <f>'1'!I2</f>
        <v>2015</v>
      </c>
      <c r="J2" s="2"/>
      <c r="K2" s="2" t="s">
        <v>7</v>
      </c>
      <c r="L2" s="3">
        <v>46</v>
      </c>
    </row>
    <row r="3" spans="1:12" ht="15.75" x14ac:dyDescent="0.25">
      <c r="A3" s="57" t="s">
        <v>9</v>
      </c>
      <c r="B3" s="56" t="s">
        <v>0</v>
      </c>
      <c r="C3" s="56" t="s">
        <v>1</v>
      </c>
      <c r="D3" s="56" t="s">
        <v>2</v>
      </c>
      <c r="E3" s="56" t="s">
        <v>3</v>
      </c>
      <c r="F3" s="56" t="s">
        <v>4</v>
      </c>
      <c r="G3" s="56" t="s">
        <v>5</v>
      </c>
      <c r="H3" s="56" t="s">
        <v>57</v>
      </c>
      <c r="I3" s="56"/>
      <c r="J3" s="56"/>
      <c r="K3" s="56" t="s">
        <v>55</v>
      </c>
      <c r="L3" s="56" t="s">
        <v>56</v>
      </c>
    </row>
    <row r="4" spans="1:12" ht="15.75" customHeight="1" x14ac:dyDescent="0.25">
      <c r="A4" s="57"/>
      <c r="B4" s="56"/>
      <c r="C4" s="56"/>
      <c r="D4" s="56"/>
      <c r="E4" s="56"/>
      <c r="F4" s="56"/>
      <c r="G4" s="56"/>
      <c r="H4" s="11" t="s">
        <v>58</v>
      </c>
      <c r="I4" s="11" t="s">
        <v>60</v>
      </c>
      <c r="J4" s="11" t="s">
        <v>59</v>
      </c>
      <c r="K4" s="56"/>
      <c r="L4" s="56"/>
    </row>
    <row r="5" spans="1:12" ht="15.75" x14ac:dyDescent="0.25">
      <c r="A5" s="7" t="str">
        <f>'1'!A5</f>
        <v xml:space="preserve">Bar caddy condimentero 6 en 1 </v>
      </c>
      <c r="B5" s="10">
        <f>'45'!G5+'45'!L5</f>
        <v>0</v>
      </c>
      <c r="C5" s="9"/>
      <c r="D5" s="10">
        <f>B5+C5</f>
        <v>0</v>
      </c>
      <c r="E5" s="9"/>
      <c r="F5" s="6"/>
      <c r="G5" s="10">
        <f>D5-E5</f>
        <v>0</v>
      </c>
      <c r="H5" s="9"/>
      <c r="I5" s="9"/>
      <c r="J5" s="9"/>
      <c r="K5" s="10">
        <f>SUM(H5:J5)</f>
        <v>0</v>
      </c>
      <c r="L5" s="10">
        <f t="shared" ref="L5:L51" si="0">K5-G5</f>
        <v>0</v>
      </c>
    </row>
    <row r="6" spans="1:12" ht="15.75" x14ac:dyDescent="0.25">
      <c r="A6" s="7" t="str">
        <f>'1'!A6</f>
        <v>Botella/jugos con vertedor 1 lts</v>
      </c>
      <c r="B6" s="10">
        <f>'45'!G6+'45'!L6</f>
        <v>0</v>
      </c>
      <c r="C6" s="9"/>
      <c r="D6" s="10">
        <f t="shared" ref="D6:D51" si="1">B6+C6</f>
        <v>0</v>
      </c>
      <c r="E6" s="9"/>
      <c r="F6" s="6"/>
      <c r="G6" s="10">
        <f t="shared" ref="G6:G51" si="2">D6-E6</f>
        <v>0</v>
      </c>
      <c r="H6" s="9"/>
      <c r="I6" s="9"/>
      <c r="J6" s="9"/>
      <c r="K6" s="10">
        <f t="shared" ref="K6:K51" si="3">SUM(H6:J6)</f>
        <v>0</v>
      </c>
      <c r="L6" s="10">
        <f t="shared" si="0"/>
        <v>0</v>
      </c>
    </row>
    <row r="7" spans="1:12" ht="15.75" x14ac:dyDescent="0.25">
      <c r="A7" s="7" t="str">
        <f>'1'!A7</f>
        <v>Cepillo lavavasos triple</v>
      </c>
      <c r="B7" s="10">
        <f>'45'!G7+'45'!L7</f>
        <v>0</v>
      </c>
      <c r="C7" s="9"/>
      <c r="D7" s="10">
        <f t="shared" si="1"/>
        <v>0</v>
      </c>
      <c r="E7" s="9"/>
      <c r="F7" s="6"/>
      <c r="G7" s="10">
        <f t="shared" si="2"/>
        <v>0</v>
      </c>
      <c r="H7" s="9"/>
      <c r="I7" s="9"/>
      <c r="J7" s="9"/>
      <c r="K7" s="10">
        <f t="shared" si="3"/>
        <v>0</v>
      </c>
      <c r="L7" s="10">
        <f t="shared" si="0"/>
        <v>0</v>
      </c>
    </row>
    <row r="8" spans="1:12" ht="15.75" x14ac:dyDescent="0.25">
      <c r="A8" s="7" t="str">
        <f>'1'!A8</f>
        <v>Cocktelera grande 3 pzas 30 oz a. Inox</v>
      </c>
      <c r="B8" s="10">
        <f>'45'!G8+'45'!L8</f>
        <v>0</v>
      </c>
      <c r="C8" s="9"/>
      <c r="D8" s="10">
        <f t="shared" si="1"/>
        <v>0</v>
      </c>
      <c r="E8" s="9"/>
      <c r="F8" s="6"/>
      <c r="G8" s="10">
        <f t="shared" si="2"/>
        <v>0</v>
      </c>
      <c r="H8" s="9"/>
      <c r="I8" s="9"/>
      <c r="J8" s="9"/>
      <c r="K8" s="10">
        <f t="shared" si="3"/>
        <v>0</v>
      </c>
      <c r="L8" s="10">
        <f t="shared" si="0"/>
        <v>0</v>
      </c>
    </row>
    <row r="9" spans="1:12" ht="15.75" x14ac:dyDescent="0.25">
      <c r="A9" s="7" t="str">
        <f>'1'!A9</f>
        <v xml:space="preserve">Copa 2020 vino generoso mty 74 ml </v>
      </c>
      <c r="B9" s="10">
        <f>'45'!G9+'45'!L9</f>
        <v>0</v>
      </c>
      <c r="C9" s="9"/>
      <c r="D9" s="10">
        <f t="shared" si="1"/>
        <v>0</v>
      </c>
      <c r="E9" s="9"/>
      <c r="F9" s="6"/>
      <c r="G9" s="10">
        <f t="shared" si="2"/>
        <v>0</v>
      </c>
      <c r="H9" s="9"/>
      <c r="I9" s="9"/>
      <c r="J9" s="9"/>
      <c r="K9" s="10">
        <f t="shared" si="3"/>
        <v>0</v>
      </c>
      <c r="L9" s="10">
        <f t="shared" si="0"/>
        <v>0</v>
      </c>
    </row>
    <row r="10" spans="1:12" ht="15.75" x14ac:dyDescent="0.25">
      <c r="A10" s="7" t="str">
        <f>'1'!A10</f>
        <v>Copa 2025 agua mty 285 ml 9.5 oz</v>
      </c>
      <c r="B10" s="10">
        <f>'45'!G10+'45'!L10</f>
        <v>0</v>
      </c>
      <c r="C10" s="9"/>
      <c r="D10" s="10">
        <f t="shared" si="1"/>
        <v>0</v>
      </c>
      <c r="E10" s="9"/>
      <c r="F10" s="6"/>
      <c r="G10" s="10">
        <f t="shared" si="2"/>
        <v>0</v>
      </c>
      <c r="H10" s="9"/>
      <c r="I10" s="9"/>
      <c r="J10" s="9"/>
      <c r="K10" s="10">
        <f t="shared" si="3"/>
        <v>0</v>
      </c>
      <c r="L10" s="10">
        <f t="shared" si="0"/>
        <v>0</v>
      </c>
    </row>
    <row r="11" spans="1:12" ht="15.75" x14ac:dyDescent="0.25">
      <c r="A11" s="7" t="str">
        <f>'1'!A11</f>
        <v>Copa 22760 cocktail martini 5 oz excalibur</v>
      </c>
      <c r="B11" s="10">
        <f>'45'!G11+'45'!L11</f>
        <v>0</v>
      </c>
      <c r="C11" s="9"/>
      <c r="D11" s="10">
        <f t="shared" si="1"/>
        <v>0</v>
      </c>
      <c r="E11" s="9"/>
      <c r="F11" s="6"/>
      <c r="G11" s="10">
        <f t="shared" si="2"/>
        <v>0</v>
      </c>
      <c r="H11" s="9"/>
      <c r="I11" s="9"/>
      <c r="J11" s="9"/>
      <c r="K11" s="10">
        <f t="shared" si="3"/>
        <v>0</v>
      </c>
      <c r="L11" s="10">
        <f t="shared" si="0"/>
        <v>0</v>
      </c>
    </row>
    <row r="12" spans="1:12" ht="15.75" x14ac:dyDescent="0.25">
      <c r="A12" s="7" t="str">
        <f>'1'!A12</f>
        <v xml:space="preserve">Copa 23876 brandy 50 cl 17 oz. Vaporera </v>
      </c>
      <c r="B12" s="10">
        <f>'45'!G12+'45'!L12</f>
        <v>0</v>
      </c>
      <c r="C12" s="9"/>
      <c r="D12" s="10">
        <f t="shared" si="1"/>
        <v>0</v>
      </c>
      <c r="E12" s="9"/>
      <c r="F12" s="6"/>
      <c r="G12" s="10">
        <f t="shared" si="2"/>
        <v>0</v>
      </c>
      <c r="H12" s="9"/>
      <c r="I12" s="9"/>
      <c r="J12" s="9"/>
      <c r="K12" s="10">
        <f t="shared" si="3"/>
        <v>0</v>
      </c>
      <c r="L12" s="10">
        <f t="shared" si="0"/>
        <v>0</v>
      </c>
    </row>
    <row r="13" spans="1:12" ht="15.75" x14ac:dyDescent="0.25">
      <c r="A13" s="7" t="str">
        <f>'1'!A13</f>
        <v>Copa 2438 brandy mty 130 ml 4.5 oz</v>
      </c>
      <c r="B13" s="10">
        <f>'45'!G13+'45'!L13</f>
        <v>0</v>
      </c>
      <c r="C13" s="9"/>
      <c r="D13" s="10">
        <f t="shared" si="1"/>
        <v>0</v>
      </c>
      <c r="E13" s="9"/>
      <c r="F13" s="6"/>
      <c r="G13" s="10">
        <f t="shared" si="2"/>
        <v>0</v>
      </c>
      <c r="H13" s="9"/>
      <c r="I13" s="9"/>
      <c r="J13" s="9"/>
      <c r="K13" s="10">
        <f t="shared" si="3"/>
        <v>0</v>
      </c>
      <c r="L13" s="10">
        <f t="shared" si="0"/>
        <v>0</v>
      </c>
    </row>
    <row r="14" spans="1:12" ht="15.75" x14ac:dyDescent="0.25">
      <c r="A14" s="7" t="str">
        <f>'1'!A14</f>
        <v>Copa cerveza dortmund 13 oz.</v>
      </c>
      <c r="B14" s="10">
        <f>'45'!G14+'45'!L14</f>
        <v>0</v>
      </c>
      <c r="C14" s="9"/>
      <c r="D14" s="10">
        <f t="shared" si="1"/>
        <v>0</v>
      </c>
      <c r="E14" s="9"/>
      <c r="F14" s="6"/>
      <c r="G14" s="10">
        <f t="shared" si="2"/>
        <v>0</v>
      </c>
      <c r="H14" s="9"/>
      <c r="I14" s="9"/>
      <c r="J14" s="9"/>
      <c r="K14" s="10">
        <f t="shared" si="3"/>
        <v>0</v>
      </c>
      <c r="L14" s="10">
        <f t="shared" si="0"/>
        <v>0</v>
      </c>
    </row>
    <row r="15" spans="1:12" ht="15.75" x14ac:dyDescent="0.25">
      <c r="A15" s="7" t="str">
        <f>'1'!A15</f>
        <v>Copa cogñac degustacion 5 oz</v>
      </c>
      <c r="B15" s="10">
        <f>'45'!G15+'45'!L15</f>
        <v>0</v>
      </c>
      <c r="C15" s="9"/>
      <c r="D15" s="10">
        <f t="shared" si="1"/>
        <v>0</v>
      </c>
      <c r="E15" s="9"/>
      <c r="F15" s="6"/>
      <c r="G15" s="10">
        <f t="shared" si="2"/>
        <v>0</v>
      </c>
      <c r="H15" s="9"/>
      <c r="I15" s="9"/>
      <c r="J15" s="9"/>
      <c r="K15" s="10">
        <f t="shared" si="3"/>
        <v>0</v>
      </c>
      <c r="L15" s="10">
        <f t="shared" si="0"/>
        <v>0</v>
      </c>
    </row>
    <row r="16" spans="1:12" ht="15.75" x14ac:dyDescent="0.25">
      <c r="A16" s="7" t="str">
        <f>'1'!A16</f>
        <v>Copa margarita 12 oz.  Excalibur</v>
      </c>
      <c r="B16" s="10">
        <f>'45'!G16+'45'!L16</f>
        <v>0</v>
      </c>
      <c r="C16" s="9"/>
      <c r="D16" s="10">
        <f t="shared" si="1"/>
        <v>0</v>
      </c>
      <c r="E16" s="9"/>
      <c r="F16" s="6"/>
      <c r="G16" s="10">
        <f t="shared" si="2"/>
        <v>0</v>
      </c>
      <c r="H16" s="9"/>
      <c r="I16" s="9"/>
      <c r="J16" s="9"/>
      <c r="K16" s="10">
        <f t="shared" si="3"/>
        <v>0</v>
      </c>
      <c r="L16" s="10">
        <f t="shared" si="0"/>
        <v>0</v>
      </c>
    </row>
    <row r="17" spans="1:12" ht="15.75" x14ac:dyDescent="0.25">
      <c r="A17" s="7" t="str">
        <f>'1'!A17</f>
        <v>Copa vino blanco savoie  5 oz.</v>
      </c>
      <c r="B17" s="10">
        <f>'45'!G17+'45'!L17</f>
        <v>0</v>
      </c>
      <c r="C17" s="9"/>
      <c r="D17" s="10">
        <f t="shared" si="1"/>
        <v>0</v>
      </c>
      <c r="E17" s="9"/>
      <c r="F17" s="6"/>
      <c r="G17" s="10">
        <f t="shared" si="2"/>
        <v>0</v>
      </c>
      <c r="H17" s="9"/>
      <c r="I17" s="9"/>
      <c r="J17" s="9"/>
      <c r="K17" s="10">
        <f t="shared" si="3"/>
        <v>0</v>
      </c>
      <c r="L17" s="10">
        <f t="shared" si="0"/>
        <v>0</v>
      </c>
    </row>
    <row r="18" spans="1:12" ht="15.75" x14ac:dyDescent="0.25">
      <c r="A18" s="7" t="str">
        <f>'1'!A18</f>
        <v>Copa vino tinto savoie 8 oz.</v>
      </c>
      <c r="B18" s="10">
        <f>'45'!G18+'45'!L18</f>
        <v>0</v>
      </c>
      <c r="C18" s="9"/>
      <c r="D18" s="10">
        <f t="shared" si="1"/>
        <v>0</v>
      </c>
      <c r="E18" s="9"/>
      <c r="F18" s="6"/>
      <c r="G18" s="10">
        <f t="shared" si="2"/>
        <v>0</v>
      </c>
      <c r="H18" s="9"/>
      <c r="I18" s="9"/>
      <c r="J18" s="9"/>
      <c r="K18" s="10">
        <f t="shared" si="3"/>
        <v>0</v>
      </c>
      <c r="L18" s="10">
        <f t="shared" si="0"/>
        <v>0</v>
      </c>
    </row>
    <row r="19" spans="1:12" ht="15.75" x14ac:dyDescent="0.25">
      <c r="A19" s="7" t="str">
        <f>'1'!A19</f>
        <v>Cuchara para cantina a inox</v>
      </c>
      <c r="B19" s="10">
        <f>'45'!G19+'45'!L19</f>
        <v>0</v>
      </c>
      <c r="C19" s="9"/>
      <c r="D19" s="10">
        <f t="shared" si="1"/>
        <v>0</v>
      </c>
      <c r="E19" s="9"/>
      <c r="F19" s="6"/>
      <c r="G19" s="10">
        <f t="shared" si="2"/>
        <v>0</v>
      </c>
      <c r="H19" s="9"/>
      <c r="I19" s="9"/>
      <c r="J19" s="9"/>
      <c r="K19" s="10">
        <f t="shared" si="3"/>
        <v>0</v>
      </c>
      <c r="L19" s="10">
        <f t="shared" si="0"/>
        <v>0</v>
      </c>
    </row>
    <row r="20" spans="1:12" ht="15.75" x14ac:dyDescent="0.25">
      <c r="A20" s="7" t="str">
        <f>'1'!A20</f>
        <v>Cucharon para hielo 24.1 cms a inox</v>
      </c>
      <c r="B20" s="10">
        <f>'45'!G20+'45'!L20</f>
        <v>0</v>
      </c>
      <c r="C20" s="9"/>
      <c r="D20" s="10">
        <f t="shared" si="1"/>
        <v>0</v>
      </c>
      <c r="E20" s="9"/>
      <c r="F20" s="6"/>
      <c r="G20" s="10">
        <f t="shared" si="2"/>
        <v>0</v>
      </c>
      <c r="H20" s="9"/>
      <c r="I20" s="9"/>
      <c r="J20" s="9"/>
      <c r="K20" s="10">
        <f t="shared" si="3"/>
        <v>0</v>
      </c>
      <c r="L20" s="10">
        <f t="shared" si="0"/>
        <v>0</v>
      </c>
    </row>
    <row r="21" spans="1:12" ht="15.75" x14ac:dyDescent="0.25">
      <c r="A21" s="7" t="str">
        <f>'1'!A21</f>
        <v xml:space="preserve">Cuchillo chef 8" </v>
      </c>
      <c r="B21" s="10">
        <f>'45'!G21+'45'!L21</f>
        <v>0</v>
      </c>
      <c r="C21" s="9"/>
      <c r="D21" s="10">
        <f t="shared" si="1"/>
        <v>0</v>
      </c>
      <c r="E21" s="9"/>
      <c r="F21" s="6"/>
      <c r="G21" s="10">
        <f t="shared" si="2"/>
        <v>0</v>
      </c>
      <c r="H21" s="9"/>
      <c r="I21" s="9"/>
      <c r="J21" s="9"/>
      <c r="K21" s="10">
        <f t="shared" si="3"/>
        <v>0</v>
      </c>
      <c r="L21" s="10">
        <f t="shared" si="0"/>
        <v>0</v>
      </c>
    </row>
    <row r="22" spans="1:12" ht="15.75" x14ac:dyDescent="0.25">
      <c r="A22" s="7" t="str">
        <f>'1'!A22</f>
        <v>Cuchillo mondador 4"</v>
      </c>
      <c r="B22" s="10">
        <f>'45'!G22+'45'!L22</f>
        <v>0</v>
      </c>
      <c r="C22" s="9"/>
      <c r="D22" s="10">
        <f t="shared" si="1"/>
        <v>0</v>
      </c>
      <c r="E22" s="9"/>
      <c r="F22" s="6"/>
      <c r="G22" s="10">
        <f t="shared" si="2"/>
        <v>0</v>
      </c>
      <c r="H22" s="9"/>
      <c r="I22" s="9"/>
      <c r="J22" s="9"/>
      <c r="K22" s="10">
        <f t="shared" si="3"/>
        <v>0</v>
      </c>
      <c r="L22" s="10">
        <f t="shared" si="0"/>
        <v>0</v>
      </c>
    </row>
    <row r="23" spans="1:12" ht="15.75" x14ac:dyDescent="0.25">
      <c r="A23" s="7" t="str">
        <f>'1'!A23</f>
        <v>Charola antiderrapante 44x59 cms.</v>
      </c>
      <c r="B23" s="10">
        <f>'45'!G23+'45'!L23</f>
        <v>0</v>
      </c>
      <c r="C23" s="9"/>
      <c r="D23" s="10">
        <f t="shared" si="1"/>
        <v>0</v>
      </c>
      <c r="E23" s="9"/>
      <c r="F23" s="6"/>
      <c r="G23" s="10">
        <f t="shared" si="2"/>
        <v>0</v>
      </c>
      <c r="H23" s="9"/>
      <c r="I23" s="9"/>
      <c r="J23" s="9"/>
      <c r="K23" s="10">
        <f t="shared" si="3"/>
        <v>0</v>
      </c>
      <c r="L23" s="10">
        <f t="shared" si="0"/>
        <v>0</v>
      </c>
    </row>
    <row r="24" spans="1:12" ht="15.75" x14ac:dyDescent="0.25">
      <c r="A24" s="7" t="str">
        <f>'1'!A24</f>
        <v>Charola redonda antiderrapante 40 cms</v>
      </c>
      <c r="B24" s="10">
        <f>'45'!G24+'45'!L24</f>
        <v>0</v>
      </c>
      <c r="C24" s="9"/>
      <c r="D24" s="10">
        <f t="shared" si="1"/>
        <v>0</v>
      </c>
      <c r="E24" s="9"/>
      <c r="F24" s="6"/>
      <c r="G24" s="10">
        <f t="shared" si="2"/>
        <v>0</v>
      </c>
      <c r="H24" s="9"/>
      <c r="I24" s="9"/>
      <c r="J24" s="9"/>
      <c r="K24" s="10">
        <f t="shared" si="3"/>
        <v>0</v>
      </c>
      <c r="L24" s="10">
        <f t="shared" si="0"/>
        <v>0</v>
      </c>
    </row>
    <row r="25" spans="1:12" ht="15.75" x14ac:dyDescent="0.25">
      <c r="A25" s="7" t="str">
        <f>'1'!A25</f>
        <v>Dispensador plastico transparente de 12 oz..</v>
      </c>
      <c r="B25" s="10">
        <f>'45'!G25+'45'!L25</f>
        <v>0</v>
      </c>
      <c r="C25" s="9"/>
      <c r="D25" s="10">
        <f t="shared" si="1"/>
        <v>0</v>
      </c>
      <c r="E25" s="9"/>
      <c r="F25" s="6"/>
      <c r="G25" s="10">
        <f t="shared" si="2"/>
        <v>0</v>
      </c>
      <c r="H25" s="9"/>
      <c r="I25" s="9"/>
      <c r="J25" s="9"/>
      <c r="K25" s="10">
        <f t="shared" si="3"/>
        <v>0</v>
      </c>
      <c r="L25" s="10">
        <f t="shared" si="0"/>
        <v>0</v>
      </c>
    </row>
    <row r="26" spans="1:12" ht="15.75" x14ac:dyDescent="0.25">
      <c r="A26" s="7" t="str">
        <f>'1'!A26</f>
        <v>Drenador de plastico para bar</v>
      </c>
      <c r="B26" s="10">
        <f>'45'!G26+'45'!L26</f>
        <v>0</v>
      </c>
      <c r="C26" s="9"/>
      <c r="D26" s="10">
        <f t="shared" si="1"/>
        <v>0</v>
      </c>
      <c r="E26" s="9"/>
      <c r="F26" s="6"/>
      <c r="G26" s="10">
        <f t="shared" si="2"/>
        <v>0</v>
      </c>
      <c r="H26" s="9"/>
      <c r="I26" s="9"/>
      <c r="J26" s="9"/>
      <c r="K26" s="10">
        <f t="shared" si="3"/>
        <v>0</v>
      </c>
      <c r="L26" s="10">
        <f t="shared" si="0"/>
        <v>0</v>
      </c>
    </row>
    <row r="27" spans="1:12" ht="15.75" x14ac:dyDescent="0.25">
      <c r="A27" s="7" t="str">
        <f>'1'!A27</f>
        <v>Escarchador para margaritas</v>
      </c>
      <c r="B27" s="10">
        <f>'45'!G27+'45'!L27</f>
        <v>0</v>
      </c>
      <c r="C27" s="9"/>
      <c r="D27" s="10">
        <f t="shared" si="1"/>
        <v>0</v>
      </c>
      <c r="E27" s="9"/>
      <c r="F27" s="6"/>
      <c r="G27" s="10">
        <f t="shared" si="2"/>
        <v>0</v>
      </c>
      <c r="H27" s="9"/>
      <c r="I27" s="9"/>
      <c r="J27" s="9"/>
      <c r="K27" s="10">
        <f t="shared" si="3"/>
        <v>0</v>
      </c>
      <c r="L27" s="10">
        <f t="shared" si="0"/>
        <v>0</v>
      </c>
    </row>
    <row r="28" spans="1:12" ht="15.75" x14ac:dyDescent="0.25">
      <c r="A28" s="7" t="str">
        <f>'1'!A28</f>
        <v>Esponja para escarchador</v>
      </c>
      <c r="B28" s="10">
        <f>'45'!G28+'45'!L28</f>
        <v>0</v>
      </c>
      <c r="C28" s="9"/>
      <c r="D28" s="10">
        <f t="shared" si="1"/>
        <v>0</v>
      </c>
      <c r="E28" s="9"/>
      <c r="F28" s="6"/>
      <c r="G28" s="10">
        <f t="shared" si="2"/>
        <v>0</v>
      </c>
      <c r="H28" s="9"/>
      <c r="I28" s="9"/>
      <c r="J28" s="9"/>
      <c r="K28" s="10">
        <f t="shared" si="3"/>
        <v>0</v>
      </c>
      <c r="L28" s="10">
        <f t="shared" si="0"/>
        <v>0</v>
      </c>
    </row>
    <row r="29" spans="1:12" ht="15.75" x14ac:dyDescent="0.25">
      <c r="A29" s="7" t="str">
        <f>'1'!A29</f>
        <v>Exprimidor naranjas mediano</v>
      </c>
      <c r="B29" s="10">
        <f>'45'!G29+'45'!L29</f>
        <v>0</v>
      </c>
      <c r="C29" s="9"/>
      <c r="D29" s="10">
        <f t="shared" si="1"/>
        <v>0</v>
      </c>
      <c r="E29" s="9"/>
      <c r="F29" s="6"/>
      <c r="G29" s="10">
        <f t="shared" si="2"/>
        <v>0</v>
      </c>
      <c r="H29" s="9"/>
      <c r="I29" s="9"/>
      <c r="J29" s="9"/>
      <c r="K29" s="10">
        <f t="shared" si="3"/>
        <v>0</v>
      </c>
      <c r="L29" s="10">
        <f t="shared" si="0"/>
        <v>0</v>
      </c>
    </row>
    <row r="30" spans="1:12" ht="15.75" x14ac:dyDescent="0.25">
      <c r="A30" s="7" t="str">
        <f>'1'!A30</f>
        <v>Jarra 3807 vallarta 2.25 lts 76 oz</v>
      </c>
      <c r="B30" s="10">
        <f>'45'!G30+'45'!L30</f>
        <v>0</v>
      </c>
      <c r="C30" s="9"/>
      <c r="D30" s="10">
        <f t="shared" si="1"/>
        <v>0</v>
      </c>
      <c r="E30" s="9"/>
      <c r="F30" s="6"/>
      <c r="G30" s="10">
        <f t="shared" si="2"/>
        <v>0</v>
      </c>
      <c r="H30" s="9"/>
      <c r="I30" s="9"/>
      <c r="J30" s="9"/>
      <c r="K30" s="10">
        <f t="shared" si="3"/>
        <v>0</v>
      </c>
      <c r="L30" s="10">
        <f t="shared" si="0"/>
        <v>0</v>
      </c>
    </row>
    <row r="31" spans="1:12" ht="15.75" x14ac:dyDescent="0.25">
      <c r="A31" s="7" t="str">
        <f>'1'!A31</f>
        <v>Jarra 3808 orinoco 1.15 lts 39 oz</v>
      </c>
      <c r="B31" s="10">
        <f>'45'!G31+'45'!L31</f>
        <v>0</v>
      </c>
      <c r="C31" s="9"/>
      <c r="D31" s="10">
        <f t="shared" si="1"/>
        <v>0</v>
      </c>
      <c r="E31" s="9"/>
      <c r="F31" s="6"/>
      <c r="G31" s="10">
        <f t="shared" si="2"/>
        <v>0</v>
      </c>
      <c r="H31" s="9"/>
      <c r="I31" s="9"/>
      <c r="J31" s="9"/>
      <c r="K31" s="10">
        <f t="shared" si="3"/>
        <v>0</v>
      </c>
      <c r="L31" s="10">
        <f t="shared" si="0"/>
        <v>0</v>
      </c>
    </row>
    <row r="32" spans="1:12" ht="15.75" x14ac:dyDescent="0.25">
      <c r="A32" s="7" t="str">
        <f>'1'!A32</f>
        <v>Jigger 1x2 Oz  A. Inox</v>
      </c>
      <c r="B32" s="10">
        <f>'45'!G32+'45'!L32</f>
        <v>0</v>
      </c>
      <c r="C32" s="9"/>
      <c r="D32" s="10">
        <f t="shared" si="1"/>
        <v>0</v>
      </c>
      <c r="E32" s="9"/>
      <c r="F32" s="6"/>
      <c r="G32" s="10">
        <f t="shared" si="2"/>
        <v>0</v>
      </c>
      <c r="H32" s="9"/>
      <c r="I32" s="9"/>
      <c r="J32" s="9"/>
      <c r="K32" s="10">
        <f t="shared" si="3"/>
        <v>0</v>
      </c>
      <c r="L32" s="10">
        <f t="shared" si="0"/>
        <v>0</v>
      </c>
    </row>
    <row r="33" spans="1:12" ht="15.75" x14ac:dyDescent="0.25">
      <c r="A33" s="7" t="str">
        <f>'1'!A33</f>
        <v>Organizador servilletas y popotes</v>
      </c>
      <c r="B33" s="10">
        <f>'45'!G33+'45'!L33</f>
        <v>0</v>
      </c>
      <c r="C33" s="9"/>
      <c r="D33" s="10">
        <f t="shared" si="1"/>
        <v>0</v>
      </c>
      <c r="E33" s="9"/>
      <c r="F33" s="6"/>
      <c r="G33" s="10">
        <f t="shared" si="2"/>
        <v>0</v>
      </c>
      <c r="H33" s="9"/>
      <c r="I33" s="9"/>
      <c r="J33" s="9"/>
      <c r="K33" s="10">
        <f t="shared" si="3"/>
        <v>0</v>
      </c>
      <c r="L33" s="10">
        <f t="shared" si="0"/>
        <v>0</v>
      </c>
    </row>
    <row r="34" spans="1:12" ht="15.75" x14ac:dyDescent="0.25">
      <c r="A34" s="7" t="str">
        <f>'1'!A34</f>
        <v>Picahielo 6 puntas</v>
      </c>
      <c r="B34" s="10">
        <f>'45'!G34+'45'!L34</f>
        <v>0</v>
      </c>
      <c r="C34" s="9"/>
      <c r="D34" s="10">
        <f t="shared" si="1"/>
        <v>0</v>
      </c>
      <c r="E34" s="9"/>
      <c r="F34" s="6"/>
      <c r="G34" s="10">
        <f t="shared" si="2"/>
        <v>0</v>
      </c>
      <c r="H34" s="9"/>
      <c r="I34" s="9"/>
      <c r="J34" s="9"/>
      <c r="K34" s="10">
        <f t="shared" si="3"/>
        <v>0</v>
      </c>
      <c r="L34" s="10">
        <f t="shared" si="0"/>
        <v>0</v>
      </c>
    </row>
    <row r="35" spans="1:12" ht="15.75" x14ac:dyDescent="0.25">
      <c r="A35" s="7" t="str">
        <f>'1'!A35</f>
        <v>Rollo malla/bar table</v>
      </c>
      <c r="B35" s="10">
        <f>'45'!G35+'45'!L35</f>
        <v>0</v>
      </c>
      <c r="C35" s="9"/>
      <c r="D35" s="10">
        <f t="shared" si="1"/>
        <v>0</v>
      </c>
      <c r="E35" s="9"/>
      <c r="F35" s="6"/>
      <c r="G35" s="10">
        <f t="shared" si="2"/>
        <v>0</v>
      </c>
      <c r="H35" s="9"/>
      <c r="I35" s="9"/>
      <c r="J35" s="9"/>
      <c r="K35" s="10">
        <f t="shared" si="3"/>
        <v>0</v>
      </c>
      <c r="L35" s="10">
        <f t="shared" si="0"/>
        <v>0</v>
      </c>
    </row>
    <row r="36" spans="1:12" ht="15.75" x14ac:dyDescent="0.25">
      <c r="A36" s="7" t="str">
        <f>'1'!A36</f>
        <v>Sacacorchos 2 manos</v>
      </c>
      <c r="B36" s="10">
        <f>'45'!G36+'45'!L36</f>
        <v>0</v>
      </c>
      <c r="C36" s="9"/>
      <c r="D36" s="10">
        <f t="shared" si="1"/>
        <v>0</v>
      </c>
      <c r="E36" s="9"/>
      <c r="F36" s="6"/>
      <c r="G36" s="10">
        <f t="shared" si="2"/>
        <v>0</v>
      </c>
      <c r="H36" s="9"/>
      <c r="I36" s="9"/>
      <c r="J36" s="9"/>
      <c r="K36" s="10">
        <f t="shared" si="3"/>
        <v>0</v>
      </c>
      <c r="L36" s="10">
        <f t="shared" si="0"/>
        <v>0</v>
      </c>
    </row>
    <row r="37" spans="1:12" ht="15.75" x14ac:dyDescent="0.25">
      <c r="A37" s="7" t="str">
        <f>'1'!A37</f>
        <v>Tabla picar de plástico 1x30x50 Blanco</v>
      </c>
      <c r="B37" s="10">
        <f>'45'!G37+'45'!L37</f>
        <v>0</v>
      </c>
      <c r="C37" s="9"/>
      <c r="D37" s="10">
        <f t="shared" si="1"/>
        <v>0</v>
      </c>
      <c r="E37" s="9"/>
      <c r="F37" s="6"/>
      <c r="G37" s="10">
        <f t="shared" si="2"/>
        <v>0</v>
      </c>
      <c r="H37" s="9"/>
      <c r="I37" s="9"/>
      <c r="J37" s="9"/>
      <c r="K37" s="10">
        <f t="shared" si="3"/>
        <v>0</v>
      </c>
      <c r="L37" s="10">
        <f t="shared" si="0"/>
        <v>0</v>
      </c>
    </row>
    <row r="38" spans="1:12" ht="15.75" x14ac:dyDescent="0.25">
      <c r="A38" s="7" t="str">
        <f>'1'!A38</f>
        <v>Tarro 5689 cervecero morgan 450 ml 15 oz.</v>
      </c>
      <c r="B38" s="10">
        <f>'45'!G38+'45'!L38</f>
        <v>0</v>
      </c>
      <c r="C38" s="9"/>
      <c r="D38" s="10">
        <f t="shared" si="1"/>
        <v>0</v>
      </c>
      <c r="E38" s="9"/>
      <c r="F38" s="6"/>
      <c r="G38" s="10">
        <f t="shared" si="2"/>
        <v>0</v>
      </c>
      <c r="H38" s="9"/>
      <c r="I38" s="9"/>
      <c r="J38" s="9"/>
      <c r="K38" s="10">
        <f t="shared" si="3"/>
        <v>0</v>
      </c>
      <c r="L38" s="10">
        <f t="shared" si="0"/>
        <v>0</v>
      </c>
    </row>
    <row r="39" spans="1:12" ht="15.75" x14ac:dyDescent="0.25">
      <c r="A39" s="7" t="str">
        <f>'1'!A39</f>
        <v>Tijera portacharola cromada</v>
      </c>
      <c r="B39" s="10">
        <f>'45'!G39+'45'!L39</f>
        <v>0</v>
      </c>
      <c r="C39" s="9"/>
      <c r="D39" s="10">
        <f t="shared" si="1"/>
        <v>0</v>
      </c>
      <c r="E39" s="9"/>
      <c r="F39" s="6"/>
      <c r="G39" s="10">
        <f t="shared" si="2"/>
        <v>0</v>
      </c>
      <c r="H39" s="9"/>
      <c r="I39" s="9"/>
      <c r="J39" s="9"/>
      <c r="K39" s="10">
        <f t="shared" si="3"/>
        <v>0</v>
      </c>
      <c r="L39" s="10">
        <f t="shared" si="0"/>
        <v>0</v>
      </c>
    </row>
    <row r="40" spans="1:12" ht="15.75" x14ac:dyDescent="0.25">
      <c r="A40" s="7" t="str">
        <f>'1'!A40</f>
        <v>Vaso 0972 tequilero 44 ml 1.5 oz</v>
      </c>
      <c r="B40" s="10">
        <f>'45'!G40+'45'!L40</f>
        <v>0</v>
      </c>
      <c r="C40" s="9"/>
      <c r="D40" s="10">
        <f t="shared" si="1"/>
        <v>0</v>
      </c>
      <c r="E40" s="9"/>
      <c r="F40" s="6"/>
      <c r="G40" s="10">
        <f t="shared" si="2"/>
        <v>0</v>
      </c>
      <c r="H40" s="9"/>
      <c r="I40" s="9"/>
      <c r="J40" s="9"/>
      <c r="K40" s="10">
        <f t="shared" si="3"/>
        <v>0</v>
      </c>
      <c r="L40" s="10">
        <f t="shared" si="0"/>
        <v>0</v>
      </c>
    </row>
    <row r="41" spans="1:12" ht="15.75" x14ac:dyDescent="0.25">
      <c r="A41" s="7" t="str">
        <f>'1'!A41</f>
        <v>Vaso 40367 cheiser 5.25 oz. Islande (97 9577a) 5.75</v>
      </c>
      <c r="B41" s="10">
        <f>'45'!G41+'45'!L41</f>
        <v>0</v>
      </c>
      <c r="C41" s="9"/>
      <c r="D41" s="10">
        <f t="shared" si="1"/>
        <v>0</v>
      </c>
      <c r="E41" s="9"/>
      <c r="F41" s="6"/>
      <c r="G41" s="10">
        <f t="shared" si="2"/>
        <v>0</v>
      </c>
      <c r="H41" s="9"/>
      <c r="I41" s="9"/>
      <c r="J41" s="9"/>
      <c r="K41" s="10">
        <f t="shared" si="3"/>
        <v>0</v>
      </c>
      <c r="L41" s="10">
        <f t="shared" si="0"/>
        <v>0</v>
      </c>
    </row>
    <row r="42" spans="1:12" ht="15.75" x14ac:dyDescent="0.25">
      <c r="A42" s="7" t="str">
        <f>'1'!A42</f>
        <v>Vaso 50774 old fashion 6 oz. Princesa</v>
      </c>
      <c r="B42" s="10">
        <f>'45'!G42+'45'!L42</f>
        <v>0</v>
      </c>
      <c r="C42" s="9"/>
      <c r="D42" s="10">
        <f t="shared" si="1"/>
        <v>0</v>
      </c>
      <c r="E42" s="9"/>
      <c r="F42" s="6"/>
      <c r="G42" s="10">
        <f t="shared" si="2"/>
        <v>0</v>
      </c>
      <c r="H42" s="9"/>
      <c r="I42" s="9"/>
      <c r="J42" s="9"/>
      <c r="K42" s="10">
        <f t="shared" si="3"/>
        <v>0</v>
      </c>
      <c r="L42" s="10">
        <f t="shared" si="0"/>
        <v>0</v>
      </c>
    </row>
    <row r="43" spans="1:12" ht="15.75" x14ac:dyDescent="0.25">
      <c r="A43" s="7" t="str">
        <f>'1'!A43</f>
        <v>Vaso 6404 h.b.f.g 350 ml. 11.8 oz.</v>
      </c>
      <c r="B43" s="10">
        <f>'45'!G43+'45'!L43</f>
        <v>0</v>
      </c>
      <c r="C43" s="9"/>
      <c r="D43" s="10">
        <f t="shared" si="1"/>
        <v>0</v>
      </c>
      <c r="E43" s="9"/>
      <c r="F43" s="6"/>
      <c r="G43" s="10">
        <f t="shared" si="2"/>
        <v>0</v>
      </c>
      <c r="H43" s="9"/>
      <c r="I43" s="9"/>
      <c r="J43" s="9"/>
      <c r="K43" s="10">
        <f t="shared" si="3"/>
        <v>0</v>
      </c>
      <c r="L43" s="10">
        <f t="shared" si="0"/>
        <v>0</v>
      </c>
    </row>
    <row r="44" spans="1:12" ht="15.75" x14ac:dyDescent="0.25">
      <c r="A44" s="7" t="str">
        <f>'1'!A44</f>
        <v>Vaso 6621 high ball 350 ml 11.8 oz</v>
      </c>
      <c r="B44" s="10">
        <f>'45'!G44+'45'!L44</f>
        <v>0</v>
      </c>
      <c r="C44" s="9"/>
      <c r="D44" s="10">
        <f t="shared" si="1"/>
        <v>0</v>
      </c>
      <c r="E44" s="9"/>
      <c r="F44" s="6"/>
      <c r="G44" s="10">
        <f t="shared" si="2"/>
        <v>0</v>
      </c>
      <c r="H44" s="9"/>
      <c r="I44" s="9"/>
      <c r="J44" s="9"/>
      <c r="K44" s="10">
        <f t="shared" si="3"/>
        <v>0</v>
      </c>
      <c r="L44" s="10">
        <f t="shared" si="0"/>
        <v>0</v>
      </c>
    </row>
    <row r="45" spans="1:12" ht="15.75" x14ac:dyDescent="0.25">
      <c r="A45" s="7" t="str">
        <f>'1'!A45</f>
        <v>Vaso 6624 agua fg 300 ml 10.2 oz</v>
      </c>
      <c r="B45" s="10">
        <f>'45'!G45+'45'!L45</f>
        <v>0</v>
      </c>
      <c r="C45" s="9"/>
      <c r="D45" s="10">
        <f t="shared" si="1"/>
        <v>0</v>
      </c>
      <c r="E45" s="9"/>
      <c r="F45" s="6"/>
      <c r="G45" s="10">
        <f t="shared" si="2"/>
        <v>0</v>
      </c>
      <c r="H45" s="9"/>
      <c r="I45" s="9"/>
      <c r="J45" s="9"/>
      <c r="K45" s="10">
        <f t="shared" si="3"/>
        <v>0</v>
      </c>
      <c r="L45" s="10">
        <f t="shared" si="0"/>
        <v>0</v>
      </c>
    </row>
    <row r="46" spans="1:12" ht="15.75" x14ac:dyDescent="0.25">
      <c r="A46" s="7" t="str">
        <f>'1'!A46</f>
        <v>Vaso 6714 dof fashion 325 ml 11 oz</v>
      </c>
      <c r="B46" s="10">
        <f>'45'!G46+'45'!L46</f>
        <v>0</v>
      </c>
      <c r="C46" s="9"/>
      <c r="D46" s="10">
        <f t="shared" si="1"/>
        <v>0</v>
      </c>
      <c r="E46" s="9"/>
      <c r="F46" s="6"/>
      <c r="G46" s="10">
        <f t="shared" si="2"/>
        <v>0</v>
      </c>
      <c r="H46" s="9"/>
      <c r="I46" s="9"/>
      <c r="J46" s="9"/>
      <c r="K46" s="10">
        <f t="shared" si="3"/>
        <v>0</v>
      </c>
      <c r="L46" s="10">
        <f t="shared" si="0"/>
        <v>0</v>
      </c>
    </row>
    <row r="47" spans="1:12" ht="15.75" x14ac:dyDescent="0.25">
      <c r="A47" s="7">
        <f>'1'!A47</f>
        <v>0</v>
      </c>
      <c r="B47" s="10">
        <f>'45'!G47+'45'!L47</f>
        <v>0</v>
      </c>
      <c r="C47" s="9"/>
      <c r="D47" s="10">
        <f t="shared" si="1"/>
        <v>0</v>
      </c>
      <c r="E47" s="9"/>
      <c r="F47" s="6"/>
      <c r="G47" s="10">
        <f t="shared" si="2"/>
        <v>0</v>
      </c>
      <c r="H47" s="9"/>
      <c r="I47" s="9"/>
      <c r="J47" s="9"/>
      <c r="K47" s="10">
        <f t="shared" si="3"/>
        <v>0</v>
      </c>
      <c r="L47" s="10">
        <f t="shared" si="0"/>
        <v>0</v>
      </c>
    </row>
    <row r="48" spans="1:12" ht="15.75" x14ac:dyDescent="0.25">
      <c r="A48" s="7">
        <f>'1'!A48</f>
        <v>0</v>
      </c>
      <c r="B48" s="10">
        <f>'45'!G48+'45'!L48</f>
        <v>0</v>
      </c>
      <c r="C48" s="9"/>
      <c r="D48" s="10">
        <f t="shared" si="1"/>
        <v>0</v>
      </c>
      <c r="E48" s="9"/>
      <c r="F48" s="6"/>
      <c r="G48" s="10">
        <f t="shared" si="2"/>
        <v>0</v>
      </c>
      <c r="H48" s="9"/>
      <c r="I48" s="9"/>
      <c r="J48" s="9"/>
      <c r="K48" s="10">
        <f t="shared" si="3"/>
        <v>0</v>
      </c>
      <c r="L48" s="10">
        <f t="shared" si="0"/>
        <v>0</v>
      </c>
    </row>
    <row r="49" spans="1:12" ht="15.75" x14ac:dyDescent="0.25">
      <c r="A49" s="7">
        <f>'1'!A49</f>
        <v>0</v>
      </c>
      <c r="B49" s="10">
        <f>'45'!G49+'45'!L49</f>
        <v>0</v>
      </c>
      <c r="C49" s="9"/>
      <c r="D49" s="10">
        <f t="shared" si="1"/>
        <v>0</v>
      </c>
      <c r="E49" s="9"/>
      <c r="F49" s="6"/>
      <c r="G49" s="10">
        <f t="shared" si="2"/>
        <v>0</v>
      </c>
      <c r="H49" s="9"/>
      <c r="I49" s="9"/>
      <c r="J49" s="9"/>
      <c r="K49" s="10">
        <f t="shared" si="3"/>
        <v>0</v>
      </c>
      <c r="L49" s="10">
        <f t="shared" si="0"/>
        <v>0</v>
      </c>
    </row>
    <row r="50" spans="1:12" ht="15.75" x14ac:dyDescent="0.25">
      <c r="A50" s="7">
        <f>'1'!A50</f>
        <v>0</v>
      </c>
      <c r="B50" s="10">
        <f>'45'!G50+'45'!L50</f>
        <v>0</v>
      </c>
      <c r="C50" s="9"/>
      <c r="D50" s="10">
        <f t="shared" si="1"/>
        <v>0</v>
      </c>
      <c r="E50" s="9"/>
      <c r="F50" s="6"/>
      <c r="G50" s="10">
        <f t="shared" si="2"/>
        <v>0</v>
      </c>
      <c r="H50" s="9"/>
      <c r="I50" s="9"/>
      <c r="J50" s="9"/>
      <c r="K50" s="10">
        <f t="shared" si="3"/>
        <v>0</v>
      </c>
      <c r="L50" s="10">
        <f t="shared" si="0"/>
        <v>0</v>
      </c>
    </row>
    <row r="51" spans="1:12" ht="15.75" x14ac:dyDescent="0.25">
      <c r="A51" s="7">
        <f>'1'!A51</f>
        <v>0</v>
      </c>
      <c r="B51" s="10">
        <f>'45'!G51+'45'!L51</f>
        <v>0</v>
      </c>
      <c r="C51" s="9"/>
      <c r="D51" s="10">
        <f t="shared" si="1"/>
        <v>0</v>
      </c>
      <c r="E51" s="9"/>
      <c r="F51" s="6"/>
      <c r="G51" s="10">
        <f t="shared" si="2"/>
        <v>0</v>
      </c>
      <c r="H51" s="9"/>
      <c r="I51" s="9"/>
      <c r="J51" s="9"/>
      <c r="K51" s="10">
        <f t="shared" si="3"/>
        <v>0</v>
      </c>
      <c r="L51" s="10">
        <f t="shared" si="0"/>
        <v>0</v>
      </c>
    </row>
  </sheetData>
  <sheetProtection password="CEF9" sheet="1" objects="1" scenarios="1"/>
  <mergeCells count="12">
    <mergeCell ref="K3:K4"/>
    <mergeCell ref="L3:L4"/>
    <mergeCell ref="A1:L1"/>
    <mergeCell ref="B2:F2"/>
    <mergeCell ref="A3:A4"/>
    <mergeCell ref="B3:B4"/>
    <mergeCell ref="C3:C4"/>
    <mergeCell ref="D3:D4"/>
    <mergeCell ref="E3:E4"/>
    <mergeCell ref="F3:F4"/>
    <mergeCell ref="G3:G4"/>
    <mergeCell ref="H3:J3"/>
  </mergeCell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workbookViewId="0">
      <pane ySplit="4" topLeftCell="A5" activePane="bottomLeft" state="frozen"/>
      <selection activeCell="L2" sqref="L2"/>
      <selection pane="bottomLeft" activeCell="B5" sqref="B5:B51"/>
    </sheetView>
  </sheetViews>
  <sheetFormatPr defaultColWidth="11.42578125" defaultRowHeight="15" x14ac:dyDescent="0.25"/>
  <cols>
    <col min="1" max="1" width="50.28515625" bestFit="1" customWidth="1"/>
    <col min="2" max="2" width="13.28515625" bestFit="1" customWidth="1"/>
    <col min="3" max="3" width="10.42578125" bestFit="1" customWidth="1"/>
    <col min="4" max="4" width="12.28515625" bestFit="1" customWidth="1"/>
    <col min="5" max="5" width="9.42578125" bestFit="1" customWidth="1"/>
    <col min="6" max="6" width="16.140625" customWidth="1"/>
    <col min="7" max="7" width="12.28515625" bestFit="1" customWidth="1"/>
    <col min="8" max="10" width="12.7109375" customWidth="1"/>
    <col min="11" max="11" width="13.28515625" bestFit="1" customWidth="1"/>
    <col min="12" max="12" width="12.140625" bestFit="1" customWidth="1"/>
  </cols>
  <sheetData>
    <row r="1" spans="1:12" ht="26.25" x14ac:dyDescent="0.4">
      <c r="A1" s="52" t="s">
        <v>10</v>
      </c>
      <c r="B1" s="53"/>
      <c r="C1" s="53"/>
      <c r="D1" s="53"/>
      <c r="E1" s="53"/>
      <c r="F1" s="53"/>
      <c r="G1" s="53"/>
      <c r="H1" s="53"/>
      <c r="I1" s="53"/>
      <c r="J1" s="53"/>
      <c r="K1" s="53"/>
      <c r="L1" s="54"/>
    </row>
    <row r="2" spans="1:12" ht="21" x14ac:dyDescent="0.35">
      <c r="A2" s="1" t="s">
        <v>6</v>
      </c>
      <c r="B2" s="58" t="str">
        <f>'1'!B2:F2</f>
        <v>Cinépolis VIP Multiplaza Pacific</v>
      </c>
      <c r="C2" s="58"/>
      <c r="D2" s="58"/>
      <c r="E2" s="58"/>
      <c r="F2" s="58"/>
      <c r="G2" s="2"/>
      <c r="H2" s="2" t="s">
        <v>11</v>
      </c>
      <c r="I2" s="4">
        <f>'1'!I2</f>
        <v>2015</v>
      </c>
      <c r="J2" s="2"/>
      <c r="K2" s="2" t="s">
        <v>7</v>
      </c>
      <c r="L2" s="3">
        <v>47</v>
      </c>
    </row>
    <row r="3" spans="1:12" ht="15.75" x14ac:dyDescent="0.25">
      <c r="A3" s="57" t="s">
        <v>9</v>
      </c>
      <c r="B3" s="56" t="s">
        <v>0</v>
      </c>
      <c r="C3" s="56" t="s">
        <v>1</v>
      </c>
      <c r="D3" s="56" t="s">
        <v>2</v>
      </c>
      <c r="E3" s="56" t="s">
        <v>3</v>
      </c>
      <c r="F3" s="56" t="s">
        <v>4</v>
      </c>
      <c r="G3" s="56" t="s">
        <v>5</v>
      </c>
      <c r="H3" s="56" t="s">
        <v>57</v>
      </c>
      <c r="I3" s="56"/>
      <c r="J3" s="56"/>
      <c r="K3" s="56" t="s">
        <v>55</v>
      </c>
      <c r="L3" s="56" t="s">
        <v>56</v>
      </c>
    </row>
    <row r="4" spans="1:12" ht="15.75" customHeight="1" x14ac:dyDescent="0.25">
      <c r="A4" s="57"/>
      <c r="B4" s="56"/>
      <c r="C4" s="56"/>
      <c r="D4" s="56"/>
      <c r="E4" s="56"/>
      <c r="F4" s="56"/>
      <c r="G4" s="56"/>
      <c r="H4" s="11" t="s">
        <v>58</v>
      </c>
      <c r="I4" s="11" t="s">
        <v>60</v>
      </c>
      <c r="J4" s="11" t="s">
        <v>59</v>
      </c>
      <c r="K4" s="56"/>
      <c r="L4" s="56"/>
    </row>
    <row r="5" spans="1:12" ht="15.75" x14ac:dyDescent="0.25">
      <c r="A5" s="7" t="str">
        <f>'1'!A5</f>
        <v xml:space="preserve">Bar caddy condimentero 6 en 1 </v>
      </c>
      <c r="B5" s="10">
        <f>'46'!G5+'46'!L5</f>
        <v>0</v>
      </c>
      <c r="C5" s="9"/>
      <c r="D5" s="10">
        <f>B5+C5</f>
        <v>0</v>
      </c>
      <c r="E5" s="9"/>
      <c r="F5" s="6"/>
      <c r="G5" s="10">
        <f>D5-E5</f>
        <v>0</v>
      </c>
      <c r="H5" s="9"/>
      <c r="I5" s="9"/>
      <c r="J5" s="9"/>
      <c r="K5" s="10">
        <f>SUM(H5:J5)</f>
        <v>0</v>
      </c>
      <c r="L5" s="10">
        <f t="shared" ref="L5:L51" si="0">K5-G5</f>
        <v>0</v>
      </c>
    </row>
    <row r="6" spans="1:12" ht="15.75" x14ac:dyDescent="0.25">
      <c r="A6" s="7" t="str">
        <f>'1'!A6</f>
        <v>Botella/jugos con vertedor 1 lts</v>
      </c>
      <c r="B6" s="10">
        <f>'46'!G6+'46'!L6</f>
        <v>0</v>
      </c>
      <c r="C6" s="9"/>
      <c r="D6" s="10">
        <f t="shared" ref="D6:D51" si="1">B6+C6</f>
        <v>0</v>
      </c>
      <c r="E6" s="9"/>
      <c r="F6" s="6"/>
      <c r="G6" s="10">
        <f t="shared" ref="G6:G51" si="2">D6-E6</f>
        <v>0</v>
      </c>
      <c r="H6" s="9"/>
      <c r="I6" s="9"/>
      <c r="J6" s="9"/>
      <c r="K6" s="10">
        <f t="shared" ref="K6:K51" si="3">SUM(H6:J6)</f>
        <v>0</v>
      </c>
      <c r="L6" s="10">
        <f t="shared" si="0"/>
        <v>0</v>
      </c>
    </row>
    <row r="7" spans="1:12" ht="15.75" x14ac:dyDescent="0.25">
      <c r="A7" s="7" t="str">
        <f>'1'!A7</f>
        <v>Cepillo lavavasos triple</v>
      </c>
      <c r="B7" s="10">
        <f>'46'!G7+'46'!L7</f>
        <v>0</v>
      </c>
      <c r="C7" s="9"/>
      <c r="D7" s="10">
        <f t="shared" si="1"/>
        <v>0</v>
      </c>
      <c r="E7" s="9"/>
      <c r="F7" s="6"/>
      <c r="G7" s="10">
        <f t="shared" si="2"/>
        <v>0</v>
      </c>
      <c r="H7" s="9"/>
      <c r="I7" s="9"/>
      <c r="J7" s="9"/>
      <c r="K7" s="10">
        <f t="shared" si="3"/>
        <v>0</v>
      </c>
      <c r="L7" s="10">
        <f t="shared" si="0"/>
        <v>0</v>
      </c>
    </row>
    <row r="8" spans="1:12" ht="15.75" x14ac:dyDescent="0.25">
      <c r="A8" s="7" t="str">
        <f>'1'!A8</f>
        <v>Cocktelera grande 3 pzas 30 oz a. Inox</v>
      </c>
      <c r="B8" s="10">
        <f>'46'!G8+'46'!L8</f>
        <v>0</v>
      </c>
      <c r="C8" s="9"/>
      <c r="D8" s="10">
        <f t="shared" si="1"/>
        <v>0</v>
      </c>
      <c r="E8" s="9"/>
      <c r="F8" s="6"/>
      <c r="G8" s="10">
        <f t="shared" si="2"/>
        <v>0</v>
      </c>
      <c r="H8" s="9"/>
      <c r="I8" s="9"/>
      <c r="J8" s="9"/>
      <c r="K8" s="10">
        <f t="shared" si="3"/>
        <v>0</v>
      </c>
      <c r="L8" s="10">
        <f t="shared" si="0"/>
        <v>0</v>
      </c>
    </row>
    <row r="9" spans="1:12" ht="15.75" x14ac:dyDescent="0.25">
      <c r="A9" s="7" t="str">
        <f>'1'!A9</f>
        <v xml:space="preserve">Copa 2020 vino generoso mty 74 ml </v>
      </c>
      <c r="B9" s="10">
        <f>'46'!G9+'46'!L9</f>
        <v>0</v>
      </c>
      <c r="C9" s="9"/>
      <c r="D9" s="10">
        <f t="shared" si="1"/>
        <v>0</v>
      </c>
      <c r="E9" s="9"/>
      <c r="F9" s="6"/>
      <c r="G9" s="10">
        <f t="shared" si="2"/>
        <v>0</v>
      </c>
      <c r="H9" s="9"/>
      <c r="I9" s="9"/>
      <c r="J9" s="9"/>
      <c r="K9" s="10">
        <f t="shared" si="3"/>
        <v>0</v>
      </c>
      <c r="L9" s="10">
        <f t="shared" si="0"/>
        <v>0</v>
      </c>
    </row>
    <row r="10" spans="1:12" ht="15.75" x14ac:dyDescent="0.25">
      <c r="A10" s="7" t="str">
        <f>'1'!A10</f>
        <v>Copa 2025 agua mty 285 ml 9.5 oz</v>
      </c>
      <c r="B10" s="10">
        <f>'46'!G10+'46'!L10</f>
        <v>0</v>
      </c>
      <c r="C10" s="9"/>
      <c r="D10" s="10">
        <f t="shared" si="1"/>
        <v>0</v>
      </c>
      <c r="E10" s="9"/>
      <c r="F10" s="6"/>
      <c r="G10" s="10">
        <f t="shared" si="2"/>
        <v>0</v>
      </c>
      <c r="H10" s="9"/>
      <c r="I10" s="9"/>
      <c r="J10" s="9"/>
      <c r="K10" s="10">
        <f t="shared" si="3"/>
        <v>0</v>
      </c>
      <c r="L10" s="10">
        <f t="shared" si="0"/>
        <v>0</v>
      </c>
    </row>
    <row r="11" spans="1:12" ht="15.75" x14ac:dyDescent="0.25">
      <c r="A11" s="7" t="str">
        <f>'1'!A11</f>
        <v>Copa 22760 cocktail martini 5 oz excalibur</v>
      </c>
      <c r="B11" s="10">
        <f>'46'!G11+'46'!L11</f>
        <v>0</v>
      </c>
      <c r="C11" s="9"/>
      <c r="D11" s="10">
        <f t="shared" si="1"/>
        <v>0</v>
      </c>
      <c r="E11" s="9"/>
      <c r="F11" s="6"/>
      <c r="G11" s="10">
        <f t="shared" si="2"/>
        <v>0</v>
      </c>
      <c r="H11" s="9"/>
      <c r="I11" s="9"/>
      <c r="J11" s="9"/>
      <c r="K11" s="10">
        <f t="shared" si="3"/>
        <v>0</v>
      </c>
      <c r="L11" s="10">
        <f t="shared" si="0"/>
        <v>0</v>
      </c>
    </row>
    <row r="12" spans="1:12" ht="15.75" x14ac:dyDescent="0.25">
      <c r="A12" s="7" t="str">
        <f>'1'!A12</f>
        <v xml:space="preserve">Copa 23876 brandy 50 cl 17 oz. Vaporera </v>
      </c>
      <c r="B12" s="10">
        <f>'46'!G12+'46'!L12</f>
        <v>0</v>
      </c>
      <c r="C12" s="9"/>
      <c r="D12" s="10">
        <f t="shared" si="1"/>
        <v>0</v>
      </c>
      <c r="E12" s="9"/>
      <c r="F12" s="6"/>
      <c r="G12" s="10">
        <f t="shared" si="2"/>
        <v>0</v>
      </c>
      <c r="H12" s="9"/>
      <c r="I12" s="9"/>
      <c r="J12" s="9"/>
      <c r="K12" s="10">
        <f t="shared" si="3"/>
        <v>0</v>
      </c>
      <c r="L12" s="10">
        <f t="shared" si="0"/>
        <v>0</v>
      </c>
    </row>
    <row r="13" spans="1:12" ht="15.75" x14ac:dyDescent="0.25">
      <c r="A13" s="7" t="str">
        <f>'1'!A13</f>
        <v>Copa 2438 brandy mty 130 ml 4.5 oz</v>
      </c>
      <c r="B13" s="10">
        <f>'46'!G13+'46'!L13</f>
        <v>0</v>
      </c>
      <c r="C13" s="9"/>
      <c r="D13" s="10">
        <f t="shared" si="1"/>
        <v>0</v>
      </c>
      <c r="E13" s="9"/>
      <c r="F13" s="6"/>
      <c r="G13" s="10">
        <f t="shared" si="2"/>
        <v>0</v>
      </c>
      <c r="H13" s="9"/>
      <c r="I13" s="9"/>
      <c r="J13" s="9"/>
      <c r="K13" s="10">
        <f t="shared" si="3"/>
        <v>0</v>
      </c>
      <c r="L13" s="10">
        <f t="shared" si="0"/>
        <v>0</v>
      </c>
    </row>
    <row r="14" spans="1:12" ht="15.75" x14ac:dyDescent="0.25">
      <c r="A14" s="7" t="str">
        <f>'1'!A14</f>
        <v>Copa cerveza dortmund 13 oz.</v>
      </c>
      <c r="B14" s="10">
        <f>'46'!G14+'46'!L14</f>
        <v>0</v>
      </c>
      <c r="C14" s="9"/>
      <c r="D14" s="10">
        <f t="shared" si="1"/>
        <v>0</v>
      </c>
      <c r="E14" s="9"/>
      <c r="F14" s="6"/>
      <c r="G14" s="10">
        <f t="shared" si="2"/>
        <v>0</v>
      </c>
      <c r="H14" s="9"/>
      <c r="I14" s="9"/>
      <c r="J14" s="9"/>
      <c r="K14" s="10">
        <f t="shared" si="3"/>
        <v>0</v>
      </c>
      <c r="L14" s="10">
        <f t="shared" si="0"/>
        <v>0</v>
      </c>
    </row>
    <row r="15" spans="1:12" ht="15.75" x14ac:dyDescent="0.25">
      <c r="A15" s="7" t="str">
        <f>'1'!A15</f>
        <v>Copa cogñac degustacion 5 oz</v>
      </c>
      <c r="B15" s="10">
        <f>'46'!G15+'46'!L15</f>
        <v>0</v>
      </c>
      <c r="C15" s="9"/>
      <c r="D15" s="10">
        <f t="shared" si="1"/>
        <v>0</v>
      </c>
      <c r="E15" s="9"/>
      <c r="F15" s="6"/>
      <c r="G15" s="10">
        <f t="shared" si="2"/>
        <v>0</v>
      </c>
      <c r="H15" s="9"/>
      <c r="I15" s="9"/>
      <c r="J15" s="9"/>
      <c r="K15" s="10">
        <f t="shared" si="3"/>
        <v>0</v>
      </c>
      <c r="L15" s="10">
        <f t="shared" si="0"/>
        <v>0</v>
      </c>
    </row>
    <row r="16" spans="1:12" ht="15.75" x14ac:dyDescent="0.25">
      <c r="A16" s="7" t="str">
        <f>'1'!A16</f>
        <v>Copa margarita 12 oz.  Excalibur</v>
      </c>
      <c r="B16" s="10">
        <f>'46'!G16+'46'!L16</f>
        <v>0</v>
      </c>
      <c r="C16" s="9"/>
      <c r="D16" s="10">
        <f t="shared" si="1"/>
        <v>0</v>
      </c>
      <c r="E16" s="9"/>
      <c r="F16" s="6"/>
      <c r="G16" s="10">
        <f t="shared" si="2"/>
        <v>0</v>
      </c>
      <c r="H16" s="9"/>
      <c r="I16" s="9"/>
      <c r="J16" s="9"/>
      <c r="K16" s="10">
        <f t="shared" si="3"/>
        <v>0</v>
      </c>
      <c r="L16" s="10">
        <f t="shared" si="0"/>
        <v>0</v>
      </c>
    </row>
    <row r="17" spans="1:12" ht="15.75" x14ac:dyDescent="0.25">
      <c r="A17" s="7" t="str">
        <f>'1'!A17</f>
        <v>Copa vino blanco savoie  5 oz.</v>
      </c>
      <c r="B17" s="10">
        <f>'46'!G17+'46'!L17</f>
        <v>0</v>
      </c>
      <c r="C17" s="9"/>
      <c r="D17" s="10">
        <f t="shared" si="1"/>
        <v>0</v>
      </c>
      <c r="E17" s="9"/>
      <c r="F17" s="6"/>
      <c r="G17" s="10">
        <f t="shared" si="2"/>
        <v>0</v>
      </c>
      <c r="H17" s="9"/>
      <c r="I17" s="9"/>
      <c r="J17" s="9"/>
      <c r="K17" s="10">
        <f t="shared" si="3"/>
        <v>0</v>
      </c>
      <c r="L17" s="10">
        <f t="shared" si="0"/>
        <v>0</v>
      </c>
    </row>
    <row r="18" spans="1:12" ht="15.75" x14ac:dyDescent="0.25">
      <c r="A18" s="7" t="str">
        <f>'1'!A18</f>
        <v>Copa vino tinto savoie 8 oz.</v>
      </c>
      <c r="B18" s="10">
        <f>'46'!G18+'46'!L18</f>
        <v>0</v>
      </c>
      <c r="C18" s="9"/>
      <c r="D18" s="10">
        <f t="shared" si="1"/>
        <v>0</v>
      </c>
      <c r="E18" s="9"/>
      <c r="F18" s="6"/>
      <c r="G18" s="10">
        <f t="shared" si="2"/>
        <v>0</v>
      </c>
      <c r="H18" s="9"/>
      <c r="I18" s="9"/>
      <c r="J18" s="9"/>
      <c r="K18" s="10">
        <f t="shared" si="3"/>
        <v>0</v>
      </c>
      <c r="L18" s="10">
        <f t="shared" si="0"/>
        <v>0</v>
      </c>
    </row>
    <row r="19" spans="1:12" ht="15.75" x14ac:dyDescent="0.25">
      <c r="A19" s="7" t="str">
        <f>'1'!A19</f>
        <v>Cuchara para cantina a inox</v>
      </c>
      <c r="B19" s="10">
        <f>'46'!G19+'46'!L19</f>
        <v>0</v>
      </c>
      <c r="C19" s="9"/>
      <c r="D19" s="10">
        <f t="shared" si="1"/>
        <v>0</v>
      </c>
      <c r="E19" s="9"/>
      <c r="F19" s="6"/>
      <c r="G19" s="10">
        <f t="shared" si="2"/>
        <v>0</v>
      </c>
      <c r="H19" s="9"/>
      <c r="I19" s="9"/>
      <c r="J19" s="9"/>
      <c r="K19" s="10">
        <f t="shared" si="3"/>
        <v>0</v>
      </c>
      <c r="L19" s="10">
        <f t="shared" si="0"/>
        <v>0</v>
      </c>
    </row>
    <row r="20" spans="1:12" ht="15.75" x14ac:dyDescent="0.25">
      <c r="A20" s="7" t="str">
        <f>'1'!A20</f>
        <v>Cucharon para hielo 24.1 cms a inox</v>
      </c>
      <c r="B20" s="10">
        <f>'46'!G20+'46'!L20</f>
        <v>0</v>
      </c>
      <c r="C20" s="9"/>
      <c r="D20" s="10">
        <f t="shared" si="1"/>
        <v>0</v>
      </c>
      <c r="E20" s="9"/>
      <c r="F20" s="6"/>
      <c r="G20" s="10">
        <f t="shared" si="2"/>
        <v>0</v>
      </c>
      <c r="H20" s="9"/>
      <c r="I20" s="9"/>
      <c r="J20" s="9"/>
      <c r="K20" s="10">
        <f t="shared" si="3"/>
        <v>0</v>
      </c>
      <c r="L20" s="10">
        <f t="shared" si="0"/>
        <v>0</v>
      </c>
    </row>
    <row r="21" spans="1:12" ht="15.75" x14ac:dyDescent="0.25">
      <c r="A21" s="7" t="str">
        <f>'1'!A21</f>
        <v xml:space="preserve">Cuchillo chef 8" </v>
      </c>
      <c r="B21" s="10">
        <f>'46'!G21+'46'!L21</f>
        <v>0</v>
      </c>
      <c r="C21" s="9"/>
      <c r="D21" s="10">
        <f t="shared" si="1"/>
        <v>0</v>
      </c>
      <c r="E21" s="9"/>
      <c r="F21" s="6"/>
      <c r="G21" s="10">
        <f t="shared" si="2"/>
        <v>0</v>
      </c>
      <c r="H21" s="9"/>
      <c r="I21" s="9"/>
      <c r="J21" s="9"/>
      <c r="K21" s="10">
        <f t="shared" si="3"/>
        <v>0</v>
      </c>
      <c r="L21" s="10">
        <f t="shared" si="0"/>
        <v>0</v>
      </c>
    </row>
    <row r="22" spans="1:12" ht="15.75" x14ac:dyDescent="0.25">
      <c r="A22" s="7" t="str">
        <f>'1'!A22</f>
        <v>Cuchillo mondador 4"</v>
      </c>
      <c r="B22" s="10">
        <f>'46'!G22+'46'!L22</f>
        <v>0</v>
      </c>
      <c r="C22" s="9"/>
      <c r="D22" s="10">
        <f t="shared" si="1"/>
        <v>0</v>
      </c>
      <c r="E22" s="9"/>
      <c r="F22" s="6"/>
      <c r="G22" s="10">
        <f t="shared" si="2"/>
        <v>0</v>
      </c>
      <c r="H22" s="9"/>
      <c r="I22" s="9"/>
      <c r="J22" s="9"/>
      <c r="K22" s="10">
        <f t="shared" si="3"/>
        <v>0</v>
      </c>
      <c r="L22" s="10">
        <f t="shared" si="0"/>
        <v>0</v>
      </c>
    </row>
    <row r="23" spans="1:12" ht="15.75" x14ac:dyDescent="0.25">
      <c r="A23" s="7" t="str">
        <f>'1'!A23</f>
        <v>Charola antiderrapante 44x59 cms.</v>
      </c>
      <c r="B23" s="10">
        <f>'46'!G23+'46'!L23</f>
        <v>0</v>
      </c>
      <c r="C23" s="9"/>
      <c r="D23" s="10">
        <f t="shared" si="1"/>
        <v>0</v>
      </c>
      <c r="E23" s="9"/>
      <c r="F23" s="6"/>
      <c r="G23" s="10">
        <f t="shared" si="2"/>
        <v>0</v>
      </c>
      <c r="H23" s="9"/>
      <c r="I23" s="9"/>
      <c r="J23" s="9"/>
      <c r="K23" s="10">
        <f t="shared" si="3"/>
        <v>0</v>
      </c>
      <c r="L23" s="10">
        <f t="shared" si="0"/>
        <v>0</v>
      </c>
    </row>
    <row r="24" spans="1:12" ht="15.75" x14ac:dyDescent="0.25">
      <c r="A24" s="7" t="str">
        <f>'1'!A24</f>
        <v>Charola redonda antiderrapante 40 cms</v>
      </c>
      <c r="B24" s="10">
        <f>'46'!G24+'46'!L24</f>
        <v>0</v>
      </c>
      <c r="C24" s="9"/>
      <c r="D24" s="10">
        <f t="shared" si="1"/>
        <v>0</v>
      </c>
      <c r="E24" s="9"/>
      <c r="F24" s="6"/>
      <c r="G24" s="10">
        <f t="shared" si="2"/>
        <v>0</v>
      </c>
      <c r="H24" s="9"/>
      <c r="I24" s="9"/>
      <c r="J24" s="9"/>
      <c r="K24" s="10">
        <f t="shared" si="3"/>
        <v>0</v>
      </c>
      <c r="L24" s="10">
        <f t="shared" si="0"/>
        <v>0</v>
      </c>
    </row>
    <row r="25" spans="1:12" ht="15.75" x14ac:dyDescent="0.25">
      <c r="A25" s="7" t="str">
        <f>'1'!A25</f>
        <v>Dispensador plastico transparente de 12 oz..</v>
      </c>
      <c r="B25" s="10">
        <f>'46'!G25+'46'!L25</f>
        <v>0</v>
      </c>
      <c r="C25" s="9"/>
      <c r="D25" s="10">
        <f t="shared" si="1"/>
        <v>0</v>
      </c>
      <c r="E25" s="9"/>
      <c r="F25" s="6"/>
      <c r="G25" s="10">
        <f t="shared" si="2"/>
        <v>0</v>
      </c>
      <c r="H25" s="9"/>
      <c r="I25" s="9"/>
      <c r="J25" s="9"/>
      <c r="K25" s="10">
        <f t="shared" si="3"/>
        <v>0</v>
      </c>
      <c r="L25" s="10">
        <f t="shared" si="0"/>
        <v>0</v>
      </c>
    </row>
    <row r="26" spans="1:12" ht="15.75" x14ac:dyDescent="0.25">
      <c r="A26" s="7" t="str">
        <f>'1'!A26</f>
        <v>Drenador de plastico para bar</v>
      </c>
      <c r="B26" s="10">
        <f>'46'!G26+'46'!L26</f>
        <v>0</v>
      </c>
      <c r="C26" s="9"/>
      <c r="D26" s="10">
        <f t="shared" si="1"/>
        <v>0</v>
      </c>
      <c r="E26" s="9"/>
      <c r="F26" s="6"/>
      <c r="G26" s="10">
        <f t="shared" si="2"/>
        <v>0</v>
      </c>
      <c r="H26" s="9"/>
      <c r="I26" s="9"/>
      <c r="J26" s="9"/>
      <c r="K26" s="10">
        <f t="shared" si="3"/>
        <v>0</v>
      </c>
      <c r="L26" s="10">
        <f t="shared" si="0"/>
        <v>0</v>
      </c>
    </row>
    <row r="27" spans="1:12" ht="15.75" x14ac:dyDescent="0.25">
      <c r="A27" s="7" t="str">
        <f>'1'!A27</f>
        <v>Escarchador para margaritas</v>
      </c>
      <c r="B27" s="10">
        <f>'46'!G27+'46'!L27</f>
        <v>0</v>
      </c>
      <c r="C27" s="9"/>
      <c r="D27" s="10">
        <f t="shared" si="1"/>
        <v>0</v>
      </c>
      <c r="E27" s="9"/>
      <c r="F27" s="6"/>
      <c r="G27" s="10">
        <f t="shared" si="2"/>
        <v>0</v>
      </c>
      <c r="H27" s="9"/>
      <c r="I27" s="9"/>
      <c r="J27" s="9"/>
      <c r="K27" s="10">
        <f t="shared" si="3"/>
        <v>0</v>
      </c>
      <c r="L27" s="10">
        <f t="shared" si="0"/>
        <v>0</v>
      </c>
    </row>
    <row r="28" spans="1:12" ht="15.75" x14ac:dyDescent="0.25">
      <c r="A28" s="7" t="str">
        <f>'1'!A28</f>
        <v>Esponja para escarchador</v>
      </c>
      <c r="B28" s="10">
        <f>'46'!G28+'46'!L28</f>
        <v>0</v>
      </c>
      <c r="C28" s="9"/>
      <c r="D28" s="10">
        <f t="shared" si="1"/>
        <v>0</v>
      </c>
      <c r="E28" s="9"/>
      <c r="F28" s="6"/>
      <c r="G28" s="10">
        <f t="shared" si="2"/>
        <v>0</v>
      </c>
      <c r="H28" s="9"/>
      <c r="I28" s="9"/>
      <c r="J28" s="9"/>
      <c r="K28" s="10">
        <f t="shared" si="3"/>
        <v>0</v>
      </c>
      <c r="L28" s="10">
        <f t="shared" si="0"/>
        <v>0</v>
      </c>
    </row>
    <row r="29" spans="1:12" ht="15.75" x14ac:dyDescent="0.25">
      <c r="A29" s="7" t="str">
        <f>'1'!A29</f>
        <v>Exprimidor naranjas mediano</v>
      </c>
      <c r="B29" s="10">
        <f>'46'!G29+'46'!L29</f>
        <v>0</v>
      </c>
      <c r="C29" s="9"/>
      <c r="D29" s="10">
        <f t="shared" si="1"/>
        <v>0</v>
      </c>
      <c r="E29" s="9"/>
      <c r="F29" s="6"/>
      <c r="G29" s="10">
        <f t="shared" si="2"/>
        <v>0</v>
      </c>
      <c r="H29" s="9"/>
      <c r="I29" s="9"/>
      <c r="J29" s="9"/>
      <c r="K29" s="10">
        <f t="shared" si="3"/>
        <v>0</v>
      </c>
      <c r="L29" s="10">
        <f t="shared" si="0"/>
        <v>0</v>
      </c>
    </row>
    <row r="30" spans="1:12" ht="15.75" x14ac:dyDescent="0.25">
      <c r="A30" s="7" t="str">
        <f>'1'!A30</f>
        <v>Jarra 3807 vallarta 2.25 lts 76 oz</v>
      </c>
      <c r="B30" s="10">
        <f>'46'!G30+'46'!L30</f>
        <v>0</v>
      </c>
      <c r="C30" s="9"/>
      <c r="D30" s="10">
        <f t="shared" si="1"/>
        <v>0</v>
      </c>
      <c r="E30" s="9"/>
      <c r="F30" s="6"/>
      <c r="G30" s="10">
        <f t="shared" si="2"/>
        <v>0</v>
      </c>
      <c r="H30" s="9"/>
      <c r="I30" s="9"/>
      <c r="J30" s="9"/>
      <c r="K30" s="10">
        <f t="shared" si="3"/>
        <v>0</v>
      </c>
      <c r="L30" s="10">
        <f t="shared" si="0"/>
        <v>0</v>
      </c>
    </row>
    <row r="31" spans="1:12" ht="15.75" x14ac:dyDescent="0.25">
      <c r="A31" s="7" t="str">
        <f>'1'!A31</f>
        <v>Jarra 3808 orinoco 1.15 lts 39 oz</v>
      </c>
      <c r="B31" s="10">
        <f>'46'!G31+'46'!L31</f>
        <v>0</v>
      </c>
      <c r="C31" s="9"/>
      <c r="D31" s="10">
        <f t="shared" si="1"/>
        <v>0</v>
      </c>
      <c r="E31" s="9"/>
      <c r="F31" s="6"/>
      <c r="G31" s="10">
        <f t="shared" si="2"/>
        <v>0</v>
      </c>
      <c r="H31" s="9"/>
      <c r="I31" s="9"/>
      <c r="J31" s="9"/>
      <c r="K31" s="10">
        <f t="shared" si="3"/>
        <v>0</v>
      </c>
      <c r="L31" s="10">
        <f t="shared" si="0"/>
        <v>0</v>
      </c>
    </row>
    <row r="32" spans="1:12" ht="15.75" x14ac:dyDescent="0.25">
      <c r="A32" s="7" t="str">
        <f>'1'!A32</f>
        <v>Jigger 1x2 Oz  A. Inox</v>
      </c>
      <c r="B32" s="10">
        <f>'46'!G32+'46'!L32</f>
        <v>0</v>
      </c>
      <c r="C32" s="9"/>
      <c r="D32" s="10">
        <f t="shared" si="1"/>
        <v>0</v>
      </c>
      <c r="E32" s="9"/>
      <c r="F32" s="6"/>
      <c r="G32" s="10">
        <f t="shared" si="2"/>
        <v>0</v>
      </c>
      <c r="H32" s="9"/>
      <c r="I32" s="9"/>
      <c r="J32" s="9"/>
      <c r="K32" s="10">
        <f t="shared" si="3"/>
        <v>0</v>
      </c>
      <c r="L32" s="10">
        <f t="shared" si="0"/>
        <v>0</v>
      </c>
    </row>
    <row r="33" spans="1:12" ht="15.75" x14ac:dyDescent="0.25">
      <c r="A33" s="7" t="str">
        <f>'1'!A33</f>
        <v>Organizador servilletas y popotes</v>
      </c>
      <c r="B33" s="10">
        <f>'46'!G33+'46'!L33</f>
        <v>0</v>
      </c>
      <c r="C33" s="9"/>
      <c r="D33" s="10">
        <f t="shared" si="1"/>
        <v>0</v>
      </c>
      <c r="E33" s="9"/>
      <c r="F33" s="6"/>
      <c r="G33" s="10">
        <f t="shared" si="2"/>
        <v>0</v>
      </c>
      <c r="H33" s="9"/>
      <c r="I33" s="9"/>
      <c r="J33" s="9"/>
      <c r="K33" s="10">
        <f t="shared" si="3"/>
        <v>0</v>
      </c>
      <c r="L33" s="10">
        <f t="shared" si="0"/>
        <v>0</v>
      </c>
    </row>
    <row r="34" spans="1:12" ht="15.75" x14ac:dyDescent="0.25">
      <c r="A34" s="7" t="str">
        <f>'1'!A34</f>
        <v>Picahielo 6 puntas</v>
      </c>
      <c r="B34" s="10">
        <f>'46'!G34+'46'!L34</f>
        <v>0</v>
      </c>
      <c r="C34" s="9"/>
      <c r="D34" s="10">
        <f t="shared" si="1"/>
        <v>0</v>
      </c>
      <c r="E34" s="9"/>
      <c r="F34" s="6"/>
      <c r="G34" s="10">
        <f t="shared" si="2"/>
        <v>0</v>
      </c>
      <c r="H34" s="9"/>
      <c r="I34" s="9"/>
      <c r="J34" s="9"/>
      <c r="K34" s="10">
        <f t="shared" si="3"/>
        <v>0</v>
      </c>
      <c r="L34" s="10">
        <f t="shared" si="0"/>
        <v>0</v>
      </c>
    </row>
    <row r="35" spans="1:12" ht="15.75" x14ac:dyDescent="0.25">
      <c r="A35" s="7" t="str">
        <f>'1'!A35</f>
        <v>Rollo malla/bar table</v>
      </c>
      <c r="B35" s="10">
        <f>'46'!G35+'46'!L35</f>
        <v>0</v>
      </c>
      <c r="C35" s="9"/>
      <c r="D35" s="10">
        <f t="shared" si="1"/>
        <v>0</v>
      </c>
      <c r="E35" s="9"/>
      <c r="F35" s="6"/>
      <c r="G35" s="10">
        <f t="shared" si="2"/>
        <v>0</v>
      </c>
      <c r="H35" s="9"/>
      <c r="I35" s="9"/>
      <c r="J35" s="9"/>
      <c r="K35" s="10">
        <f t="shared" si="3"/>
        <v>0</v>
      </c>
      <c r="L35" s="10">
        <f t="shared" si="0"/>
        <v>0</v>
      </c>
    </row>
    <row r="36" spans="1:12" ht="15.75" x14ac:dyDescent="0.25">
      <c r="A36" s="7" t="str">
        <f>'1'!A36</f>
        <v>Sacacorchos 2 manos</v>
      </c>
      <c r="B36" s="10">
        <f>'46'!G36+'46'!L36</f>
        <v>0</v>
      </c>
      <c r="C36" s="9"/>
      <c r="D36" s="10">
        <f t="shared" si="1"/>
        <v>0</v>
      </c>
      <c r="E36" s="9"/>
      <c r="F36" s="6"/>
      <c r="G36" s="10">
        <f t="shared" si="2"/>
        <v>0</v>
      </c>
      <c r="H36" s="9"/>
      <c r="I36" s="9"/>
      <c r="J36" s="9"/>
      <c r="K36" s="10">
        <f t="shared" si="3"/>
        <v>0</v>
      </c>
      <c r="L36" s="10">
        <f t="shared" si="0"/>
        <v>0</v>
      </c>
    </row>
    <row r="37" spans="1:12" ht="15.75" x14ac:dyDescent="0.25">
      <c r="A37" s="7" t="str">
        <f>'1'!A37</f>
        <v>Tabla picar de plástico 1x30x50 Blanco</v>
      </c>
      <c r="B37" s="10">
        <f>'46'!G37+'46'!L37</f>
        <v>0</v>
      </c>
      <c r="C37" s="9"/>
      <c r="D37" s="10">
        <f t="shared" si="1"/>
        <v>0</v>
      </c>
      <c r="E37" s="9"/>
      <c r="F37" s="6"/>
      <c r="G37" s="10">
        <f t="shared" si="2"/>
        <v>0</v>
      </c>
      <c r="H37" s="9"/>
      <c r="I37" s="9"/>
      <c r="J37" s="9"/>
      <c r="K37" s="10">
        <f t="shared" si="3"/>
        <v>0</v>
      </c>
      <c r="L37" s="10">
        <f t="shared" si="0"/>
        <v>0</v>
      </c>
    </row>
    <row r="38" spans="1:12" ht="15.75" x14ac:dyDescent="0.25">
      <c r="A38" s="7" t="str">
        <f>'1'!A38</f>
        <v>Tarro 5689 cervecero morgan 450 ml 15 oz.</v>
      </c>
      <c r="B38" s="10">
        <f>'46'!G38+'46'!L38</f>
        <v>0</v>
      </c>
      <c r="C38" s="9"/>
      <c r="D38" s="10">
        <f t="shared" si="1"/>
        <v>0</v>
      </c>
      <c r="E38" s="9"/>
      <c r="F38" s="6"/>
      <c r="G38" s="10">
        <f t="shared" si="2"/>
        <v>0</v>
      </c>
      <c r="H38" s="9"/>
      <c r="I38" s="9"/>
      <c r="J38" s="9"/>
      <c r="K38" s="10">
        <f t="shared" si="3"/>
        <v>0</v>
      </c>
      <c r="L38" s="10">
        <f t="shared" si="0"/>
        <v>0</v>
      </c>
    </row>
    <row r="39" spans="1:12" ht="15.75" x14ac:dyDescent="0.25">
      <c r="A39" s="7" t="str">
        <f>'1'!A39</f>
        <v>Tijera portacharola cromada</v>
      </c>
      <c r="B39" s="10">
        <f>'46'!G39+'46'!L39</f>
        <v>0</v>
      </c>
      <c r="C39" s="9"/>
      <c r="D39" s="10">
        <f t="shared" si="1"/>
        <v>0</v>
      </c>
      <c r="E39" s="9"/>
      <c r="F39" s="6"/>
      <c r="G39" s="10">
        <f t="shared" si="2"/>
        <v>0</v>
      </c>
      <c r="H39" s="9"/>
      <c r="I39" s="9"/>
      <c r="J39" s="9"/>
      <c r="K39" s="10">
        <f t="shared" si="3"/>
        <v>0</v>
      </c>
      <c r="L39" s="10">
        <f t="shared" si="0"/>
        <v>0</v>
      </c>
    </row>
    <row r="40" spans="1:12" ht="15.75" x14ac:dyDescent="0.25">
      <c r="A40" s="7" t="str">
        <f>'1'!A40</f>
        <v>Vaso 0972 tequilero 44 ml 1.5 oz</v>
      </c>
      <c r="B40" s="10">
        <f>'46'!G40+'46'!L40</f>
        <v>0</v>
      </c>
      <c r="C40" s="9"/>
      <c r="D40" s="10">
        <f t="shared" si="1"/>
        <v>0</v>
      </c>
      <c r="E40" s="9"/>
      <c r="F40" s="6"/>
      <c r="G40" s="10">
        <f t="shared" si="2"/>
        <v>0</v>
      </c>
      <c r="H40" s="9"/>
      <c r="I40" s="9"/>
      <c r="J40" s="9"/>
      <c r="K40" s="10">
        <f t="shared" si="3"/>
        <v>0</v>
      </c>
      <c r="L40" s="10">
        <f t="shared" si="0"/>
        <v>0</v>
      </c>
    </row>
    <row r="41" spans="1:12" ht="15.75" x14ac:dyDescent="0.25">
      <c r="A41" s="7" t="str">
        <f>'1'!A41</f>
        <v>Vaso 40367 cheiser 5.25 oz. Islande (97 9577a) 5.75</v>
      </c>
      <c r="B41" s="10">
        <f>'46'!G41+'46'!L41</f>
        <v>0</v>
      </c>
      <c r="C41" s="9"/>
      <c r="D41" s="10">
        <f t="shared" si="1"/>
        <v>0</v>
      </c>
      <c r="E41" s="9"/>
      <c r="F41" s="6"/>
      <c r="G41" s="10">
        <f t="shared" si="2"/>
        <v>0</v>
      </c>
      <c r="H41" s="9"/>
      <c r="I41" s="9"/>
      <c r="J41" s="9"/>
      <c r="K41" s="10">
        <f t="shared" si="3"/>
        <v>0</v>
      </c>
      <c r="L41" s="10">
        <f t="shared" si="0"/>
        <v>0</v>
      </c>
    </row>
    <row r="42" spans="1:12" ht="15.75" x14ac:dyDescent="0.25">
      <c r="A42" s="7" t="str">
        <f>'1'!A42</f>
        <v>Vaso 50774 old fashion 6 oz. Princesa</v>
      </c>
      <c r="B42" s="10">
        <f>'46'!G42+'46'!L42</f>
        <v>0</v>
      </c>
      <c r="C42" s="9"/>
      <c r="D42" s="10">
        <f t="shared" si="1"/>
        <v>0</v>
      </c>
      <c r="E42" s="9"/>
      <c r="F42" s="6"/>
      <c r="G42" s="10">
        <f t="shared" si="2"/>
        <v>0</v>
      </c>
      <c r="H42" s="9"/>
      <c r="I42" s="9"/>
      <c r="J42" s="9"/>
      <c r="K42" s="10">
        <f t="shared" si="3"/>
        <v>0</v>
      </c>
      <c r="L42" s="10">
        <f t="shared" si="0"/>
        <v>0</v>
      </c>
    </row>
    <row r="43" spans="1:12" ht="15.75" x14ac:dyDescent="0.25">
      <c r="A43" s="7" t="str">
        <f>'1'!A43</f>
        <v>Vaso 6404 h.b.f.g 350 ml. 11.8 oz.</v>
      </c>
      <c r="B43" s="10">
        <f>'46'!G43+'46'!L43</f>
        <v>0</v>
      </c>
      <c r="C43" s="9"/>
      <c r="D43" s="10">
        <f t="shared" si="1"/>
        <v>0</v>
      </c>
      <c r="E43" s="9"/>
      <c r="F43" s="6"/>
      <c r="G43" s="10">
        <f t="shared" si="2"/>
        <v>0</v>
      </c>
      <c r="H43" s="9"/>
      <c r="I43" s="9"/>
      <c r="J43" s="9"/>
      <c r="K43" s="10">
        <f t="shared" si="3"/>
        <v>0</v>
      </c>
      <c r="L43" s="10">
        <f t="shared" si="0"/>
        <v>0</v>
      </c>
    </row>
    <row r="44" spans="1:12" ht="15.75" x14ac:dyDescent="0.25">
      <c r="A44" s="7" t="str">
        <f>'1'!A44</f>
        <v>Vaso 6621 high ball 350 ml 11.8 oz</v>
      </c>
      <c r="B44" s="10">
        <f>'46'!G44+'46'!L44</f>
        <v>0</v>
      </c>
      <c r="C44" s="9"/>
      <c r="D44" s="10">
        <f t="shared" si="1"/>
        <v>0</v>
      </c>
      <c r="E44" s="9"/>
      <c r="F44" s="6"/>
      <c r="G44" s="10">
        <f t="shared" si="2"/>
        <v>0</v>
      </c>
      <c r="H44" s="9"/>
      <c r="I44" s="9"/>
      <c r="J44" s="9"/>
      <c r="K44" s="10">
        <f t="shared" si="3"/>
        <v>0</v>
      </c>
      <c r="L44" s="10">
        <f t="shared" si="0"/>
        <v>0</v>
      </c>
    </row>
    <row r="45" spans="1:12" ht="15.75" x14ac:dyDescent="0.25">
      <c r="A45" s="7" t="str">
        <f>'1'!A45</f>
        <v>Vaso 6624 agua fg 300 ml 10.2 oz</v>
      </c>
      <c r="B45" s="10">
        <f>'46'!G45+'46'!L45</f>
        <v>0</v>
      </c>
      <c r="C45" s="9"/>
      <c r="D45" s="10">
        <f t="shared" si="1"/>
        <v>0</v>
      </c>
      <c r="E45" s="9"/>
      <c r="F45" s="6"/>
      <c r="G45" s="10">
        <f t="shared" si="2"/>
        <v>0</v>
      </c>
      <c r="H45" s="9"/>
      <c r="I45" s="9"/>
      <c r="J45" s="9"/>
      <c r="K45" s="10">
        <f t="shared" si="3"/>
        <v>0</v>
      </c>
      <c r="L45" s="10">
        <f t="shared" si="0"/>
        <v>0</v>
      </c>
    </row>
    <row r="46" spans="1:12" ht="15.75" x14ac:dyDescent="0.25">
      <c r="A46" s="7" t="str">
        <f>'1'!A46</f>
        <v>Vaso 6714 dof fashion 325 ml 11 oz</v>
      </c>
      <c r="B46" s="10">
        <f>'46'!G46+'46'!L46</f>
        <v>0</v>
      </c>
      <c r="C46" s="9"/>
      <c r="D46" s="10">
        <f t="shared" si="1"/>
        <v>0</v>
      </c>
      <c r="E46" s="9"/>
      <c r="F46" s="6"/>
      <c r="G46" s="10">
        <f t="shared" si="2"/>
        <v>0</v>
      </c>
      <c r="H46" s="9"/>
      <c r="I46" s="9"/>
      <c r="J46" s="9"/>
      <c r="K46" s="10">
        <f t="shared" si="3"/>
        <v>0</v>
      </c>
      <c r="L46" s="10">
        <f t="shared" si="0"/>
        <v>0</v>
      </c>
    </row>
    <row r="47" spans="1:12" ht="15.75" x14ac:dyDescent="0.25">
      <c r="A47" s="7">
        <f>'1'!A47</f>
        <v>0</v>
      </c>
      <c r="B47" s="10">
        <f>'46'!G47+'46'!L47</f>
        <v>0</v>
      </c>
      <c r="C47" s="9"/>
      <c r="D47" s="10">
        <f t="shared" si="1"/>
        <v>0</v>
      </c>
      <c r="E47" s="9"/>
      <c r="F47" s="6"/>
      <c r="G47" s="10">
        <f t="shared" si="2"/>
        <v>0</v>
      </c>
      <c r="H47" s="9"/>
      <c r="I47" s="9"/>
      <c r="J47" s="9"/>
      <c r="K47" s="10">
        <f t="shared" si="3"/>
        <v>0</v>
      </c>
      <c r="L47" s="10">
        <f t="shared" si="0"/>
        <v>0</v>
      </c>
    </row>
    <row r="48" spans="1:12" ht="15.75" x14ac:dyDescent="0.25">
      <c r="A48" s="7">
        <f>'1'!A48</f>
        <v>0</v>
      </c>
      <c r="B48" s="10">
        <f>'46'!G48+'46'!L48</f>
        <v>0</v>
      </c>
      <c r="C48" s="9"/>
      <c r="D48" s="10">
        <f t="shared" si="1"/>
        <v>0</v>
      </c>
      <c r="E48" s="9"/>
      <c r="F48" s="6"/>
      <c r="G48" s="10">
        <f t="shared" si="2"/>
        <v>0</v>
      </c>
      <c r="H48" s="9"/>
      <c r="I48" s="9"/>
      <c r="J48" s="9"/>
      <c r="K48" s="10">
        <f t="shared" si="3"/>
        <v>0</v>
      </c>
      <c r="L48" s="10">
        <f t="shared" si="0"/>
        <v>0</v>
      </c>
    </row>
    <row r="49" spans="1:12" ht="15.75" x14ac:dyDescent="0.25">
      <c r="A49" s="7">
        <f>'1'!A49</f>
        <v>0</v>
      </c>
      <c r="B49" s="10">
        <f>'46'!G49+'46'!L49</f>
        <v>0</v>
      </c>
      <c r="C49" s="9"/>
      <c r="D49" s="10">
        <f t="shared" si="1"/>
        <v>0</v>
      </c>
      <c r="E49" s="9"/>
      <c r="F49" s="6"/>
      <c r="G49" s="10">
        <f t="shared" si="2"/>
        <v>0</v>
      </c>
      <c r="H49" s="9"/>
      <c r="I49" s="9"/>
      <c r="J49" s="9"/>
      <c r="K49" s="10">
        <f t="shared" si="3"/>
        <v>0</v>
      </c>
      <c r="L49" s="10">
        <f t="shared" si="0"/>
        <v>0</v>
      </c>
    </row>
    <row r="50" spans="1:12" ht="15.75" x14ac:dyDescent="0.25">
      <c r="A50" s="7">
        <f>'1'!A50</f>
        <v>0</v>
      </c>
      <c r="B50" s="10">
        <f>'46'!G50+'46'!L50</f>
        <v>0</v>
      </c>
      <c r="C50" s="9"/>
      <c r="D50" s="10">
        <f t="shared" si="1"/>
        <v>0</v>
      </c>
      <c r="E50" s="9"/>
      <c r="F50" s="6"/>
      <c r="G50" s="10">
        <f t="shared" si="2"/>
        <v>0</v>
      </c>
      <c r="H50" s="9"/>
      <c r="I50" s="9"/>
      <c r="J50" s="9"/>
      <c r="K50" s="10">
        <f t="shared" si="3"/>
        <v>0</v>
      </c>
      <c r="L50" s="10">
        <f t="shared" si="0"/>
        <v>0</v>
      </c>
    </row>
    <row r="51" spans="1:12" ht="15.75" x14ac:dyDescent="0.25">
      <c r="A51" s="7">
        <f>'1'!A51</f>
        <v>0</v>
      </c>
      <c r="B51" s="10">
        <f>'46'!G51+'46'!L51</f>
        <v>0</v>
      </c>
      <c r="C51" s="9"/>
      <c r="D51" s="10">
        <f t="shared" si="1"/>
        <v>0</v>
      </c>
      <c r="E51" s="9"/>
      <c r="F51" s="6"/>
      <c r="G51" s="10">
        <f t="shared" si="2"/>
        <v>0</v>
      </c>
      <c r="H51" s="9"/>
      <c r="I51" s="9"/>
      <c r="J51" s="9"/>
      <c r="K51" s="10">
        <f t="shared" si="3"/>
        <v>0</v>
      </c>
      <c r="L51" s="10">
        <f t="shared" si="0"/>
        <v>0</v>
      </c>
    </row>
  </sheetData>
  <sheetProtection password="CEFD" sheet="1" objects="1" scenarios="1"/>
  <mergeCells count="12">
    <mergeCell ref="K3:K4"/>
    <mergeCell ref="L3:L4"/>
    <mergeCell ref="A1:L1"/>
    <mergeCell ref="B2:F2"/>
    <mergeCell ref="A3:A4"/>
    <mergeCell ref="B3:B4"/>
    <mergeCell ref="C3:C4"/>
    <mergeCell ref="D3:D4"/>
    <mergeCell ref="E3:E4"/>
    <mergeCell ref="F3:F4"/>
    <mergeCell ref="G3:G4"/>
    <mergeCell ref="H3:J3"/>
  </mergeCell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workbookViewId="0">
      <pane ySplit="4" topLeftCell="A5" activePane="bottomLeft" state="frozen"/>
      <selection activeCell="L2" sqref="L2"/>
      <selection pane="bottomLeft" activeCell="B40" sqref="B40"/>
    </sheetView>
  </sheetViews>
  <sheetFormatPr defaultColWidth="11.42578125" defaultRowHeight="15" x14ac:dyDescent="0.25"/>
  <cols>
    <col min="1" max="1" width="50.28515625" bestFit="1" customWidth="1"/>
    <col min="2" max="2" width="13.28515625" bestFit="1" customWidth="1"/>
    <col min="3" max="3" width="10.42578125" bestFit="1" customWidth="1"/>
    <col min="4" max="4" width="12.28515625" bestFit="1" customWidth="1"/>
    <col min="5" max="5" width="9.42578125" bestFit="1" customWidth="1"/>
    <col min="6" max="6" width="16.140625" customWidth="1"/>
    <col min="7" max="7" width="12.28515625" bestFit="1" customWidth="1"/>
    <col min="8" max="10" width="12.7109375" customWidth="1"/>
    <col min="11" max="11" width="13.28515625" bestFit="1" customWidth="1"/>
    <col min="12" max="12" width="12.140625" bestFit="1" customWidth="1"/>
  </cols>
  <sheetData>
    <row r="1" spans="1:12" ht="26.25" x14ac:dyDescent="0.4">
      <c r="A1" s="52" t="s">
        <v>10</v>
      </c>
      <c r="B1" s="53"/>
      <c r="C1" s="53"/>
      <c r="D1" s="53"/>
      <c r="E1" s="53"/>
      <c r="F1" s="53"/>
      <c r="G1" s="53"/>
      <c r="H1" s="53"/>
      <c r="I1" s="53"/>
      <c r="J1" s="53"/>
      <c r="K1" s="53"/>
      <c r="L1" s="54"/>
    </row>
    <row r="2" spans="1:12" ht="21" x14ac:dyDescent="0.35">
      <c r="A2" s="1" t="s">
        <v>6</v>
      </c>
      <c r="B2" s="58" t="str">
        <f>'1'!B2:F2</f>
        <v>Cinépolis VIP Multiplaza Pacific</v>
      </c>
      <c r="C2" s="58"/>
      <c r="D2" s="58"/>
      <c r="E2" s="58"/>
      <c r="F2" s="58"/>
      <c r="G2" s="2"/>
      <c r="H2" s="2" t="s">
        <v>11</v>
      </c>
      <c r="I2" s="4">
        <f>'1'!I2</f>
        <v>2015</v>
      </c>
      <c r="J2" s="2"/>
      <c r="K2" s="2" t="s">
        <v>7</v>
      </c>
      <c r="L2" s="3">
        <v>48</v>
      </c>
    </row>
    <row r="3" spans="1:12" ht="15.75" x14ac:dyDescent="0.25">
      <c r="A3" s="57" t="s">
        <v>9</v>
      </c>
      <c r="B3" s="56" t="s">
        <v>0</v>
      </c>
      <c r="C3" s="56" t="s">
        <v>1</v>
      </c>
      <c r="D3" s="56" t="s">
        <v>2</v>
      </c>
      <c r="E3" s="56" t="s">
        <v>3</v>
      </c>
      <c r="F3" s="56" t="s">
        <v>4</v>
      </c>
      <c r="G3" s="56" t="s">
        <v>5</v>
      </c>
      <c r="H3" s="56" t="s">
        <v>57</v>
      </c>
      <c r="I3" s="56"/>
      <c r="J3" s="56"/>
      <c r="K3" s="56" t="s">
        <v>55</v>
      </c>
      <c r="L3" s="56" t="s">
        <v>56</v>
      </c>
    </row>
    <row r="4" spans="1:12" ht="15.75" customHeight="1" x14ac:dyDescent="0.25">
      <c r="A4" s="57"/>
      <c r="B4" s="56"/>
      <c r="C4" s="56"/>
      <c r="D4" s="56"/>
      <c r="E4" s="56"/>
      <c r="F4" s="56"/>
      <c r="G4" s="56"/>
      <c r="H4" s="11" t="s">
        <v>58</v>
      </c>
      <c r="I4" s="11" t="s">
        <v>60</v>
      </c>
      <c r="J4" s="11" t="s">
        <v>59</v>
      </c>
      <c r="K4" s="56"/>
      <c r="L4" s="56"/>
    </row>
    <row r="5" spans="1:12" ht="15.75" x14ac:dyDescent="0.25">
      <c r="A5" s="7" t="str">
        <f>'1'!A5</f>
        <v xml:space="preserve">Bar caddy condimentero 6 en 1 </v>
      </c>
      <c r="B5" s="10">
        <f>'47'!G5+'47'!L5</f>
        <v>0</v>
      </c>
      <c r="C5" s="9"/>
      <c r="D5" s="10">
        <f>B5+C5</f>
        <v>0</v>
      </c>
      <c r="E5" s="9"/>
      <c r="F5" s="6"/>
      <c r="G5" s="10">
        <f>D5-E5</f>
        <v>0</v>
      </c>
      <c r="H5" s="9"/>
      <c r="I5" s="9"/>
      <c r="J5" s="9"/>
      <c r="K5" s="10">
        <f>SUM(H5:J5)</f>
        <v>0</v>
      </c>
      <c r="L5" s="10">
        <f t="shared" ref="L5:L51" si="0">K5-G5</f>
        <v>0</v>
      </c>
    </row>
    <row r="6" spans="1:12" ht="15.75" x14ac:dyDescent="0.25">
      <c r="A6" s="7" t="str">
        <f>'1'!A6</f>
        <v>Botella/jugos con vertedor 1 lts</v>
      </c>
      <c r="B6" s="10">
        <f>'47'!G6+'47'!L6</f>
        <v>0</v>
      </c>
      <c r="C6" s="9"/>
      <c r="D6" s="10">
        <f t="shared" ref="D6:D51" si="1">B6+C6</f>
        <v>0</v>
      </c>
      <c r="E6" s="9"/>
      <c r="F6" s="6"/>
      <c r="G6" s="10">
        <f t="shared" ref="G6:G51" si="2">D6-E6</f>
        <v>0</v>
      </c>
      <c r="H6" s="9"/>
      <c r="I6" s="9"/>
      <c r="J6" s="9"/>
      <c r="K6" s="10">
        <f t="shared" ref="K6:K51" si="3">SUM(H6:J6)</f>
        <v>0</v>
      </c>
      <c r="L6" s="10">
        <f t="shared" si="0"/>
        <v>0</v>
      </c>
    </row>
    <row r="7" spans="1:12" ht="15.75" x14ac:dyDescent="0.25">
      <c r="A7" s="7" t="str">
        <f>'1'!A7</f>
        <v>Cepillo lavavasos triple</v>
      </c>
      <c r="B7" s="10">
        <f>'47'!G7+'47'!L7</f>
        <v>0</v>
      </c>
      <c r="C7" s="9"/>
      <c r="D7" s="10">
        <f t="shared" si="1"/>
        <v>0</v>
      </c>
      <c r="E7" s="9"/>
      <c r="F7" s="6"/>
      <c r="G7" s="10">
        <f t="shared" si="2"/>
        <v>0</v>
      </c>
      <c r="H7" s="9"/>
      <c r="I7" s="9"/>
      <c r="J7" s="9"/>
      <c r="K7" s="10">
        <f t="shared" si="3"/>
        <v>0</v>
      </c>
      <c r="L7" s="10">
        <f t="shared" si="0"/>
        <v>0</v>
      </c>
    </row>
    <row r="8" spans="1:12" ht="15.75" x14ac:dyDescent="0.25">
      <c r="A8" s="7" t="str">
        <f>'1'!A8</f>
        <v>Cocktelera grande 3 pzas 30 oz a. Inox</v>
      </c>
      <c r="B8" s="10">
        <f>'47'!G8+'47'!L8</f>
        <v>0</v>
      </c>
      <c r="C8" s="9"/>
      <c r="D8" s="10">
        <f t="shared" si="1"/>
        <v>0</v>
      </c>
      <c r="E8" s="9"/>
      <c r="F8" s="6"/>
      <c r="G8" s="10">
        <f t="shared" si="2"/>
        <v>0</v>
      </c>
      <c r="H8" s="9"/>
      <c r="I8" s="9"/>
      <c r="J8" s="9"/>
      <c r="K8" s="10">
        <f t="shared" si="3"/>
        <v>0</v>
      </c>
      <c r="L8" s="10">
        <f t="shared" si="0"/>
        <v>0</v>
      </c>
    </row>
    <row r="9" spans="1:12" ht="15.75" x14ac:dyDescent="0.25">
      <c r="A9" s="7" t="str">
        <f>'1'!A9</f>
        <v xml:space="preserve">Copa 2020 vino generoso mty 74 ml </v>
      </c>
      <c r="B9" s="10">
        <f>'47'!G9+'47'!L9</f>
        <v>0</v>
      </c>
      <c r="C9" s="9"/>
      <c r="D9" s="10">
        <f t="shared" si="1"/>
        <v>0</v>
      </c>
      <c r="E9" s="9"/>
      <c r="F9" s="6"/>
      <c r="G9" s="10">
        <f t="shared" si="2"/>
        <v>0</v>
      </c>
      <c r="H9" s="9"/>
      <c r="I9" s="9"/>
      <c r="J9" s="9"/>
      <c r="K9" s="10">
        <f t="shared" si="3"/>
        <v>0</v>
      </c>
      <c r="L9" s="10">
        <f t="shared" si="0"/>
        <v>0</v>
      </c>
    </row>
    <row r="10" spans="1:12" ht="15.75" x14ac:dyDescent="0.25">
      <c r="A10" s="7" t="str">
        <f>'1'!A10</f>
        <v>Copa 2025 agua mty 285 ml 9.5 oz</v>
      </c>
      <c r="B10" s="10">
        <f>'47'!G10+'47'!L10</f>
        <v>0</v>
      </c>
      <c r="C10" s="9"/>
      <c r="D10" s="10">
        <f t="shared" si="1"/>
        <v>0</v>
      </c>
      <c r="E10" s="9"/>
      <c r="F10" s="6"/>
      <c r="G10" s="10">
        <f t="shared" si="2"/>
        <v>0</v>
      </c>
      <c r="H10" s="9"/>
      <c r="I10" s="9"/>
      <c r="J10" s="9"/>
      <c r="K10" s="10">
        <f t="shared" si="3"/>
        <v>0</v>
      </c>
      <c r="L10" s="10">
        <f t="shared" si="0"/>
        <v>0</v>
      </c>
    </row>
    <row r="11" spans="1:12" ht="15.75" x14ac:dyDescent="0.25">
      <c r="A11" s="7" t="str">
        <f>'1'!A11</f>
        <v>Copa 22760 cocktail martini 5 oz excalibur</v>
      </c>
      <c r="B11" s="10">
        <f>'47'!G11+'47'!L11</f>
        <v>0</v>
      </c>
      <c r="C11" s="9"/>
      <c r="D11" s="10">
        <f t="shared" si="1"/>
        <v>0</v>
      </c>
      <c r="E11" s="9"/>
      <c r="F11" s="6"/>
      <c r="G11" s="10">
        <f t="shared" si="2"/>
        <v>0</v>
      </c>
      <c r="H11" s="9"/>
      <c r="I11" s="9"/>
      <c r="J11" s="9"/>
      <c r="K11" s="10">
        <f t="shared" si="3"/>
        <v>0</v>
      </c>
      <c r="L11" s="10">
        <f t="shared" si="0"/>
        <v>0</v>
      </c>
    </row>
    <row r="12" spans="1:12" ht="15.75" x14ac:dyDescent="0.25">
      <c r="A12" s="7" t="str">
        <f>'1'!A12</f>
        <v xml:space="preserve">Copa 23876 brandy 50 cl 17 oz. Vaporera </v>
      </c>
      <c r="B12" s="10">
        <f>'47'!G12+'47'!L12</f>
        <v>0</v>
      </c>
      <c r="C12" s="9"/>
      <c r="D12" s="10">
        <f t="shared" si="1"/>
        <v>0</v>
      </c>
      <c r="E12" s="9"/>
      <c r="F12" s="6"/>
      <c r="G12" s="10">
        <f t="shared" si="2"/>
        <v>0</v>
      </c>
      <c r="H12" s="9"/>
      <c r="I12" s="9"/>
      <c r="J12" s="9"/>
      <c r="K12" s="10">
        <f t="shared" si="3"/>
        <v>0</v>
      </c>
      <c r="L12" s="10">
        <f t="shared" si="0"/>
        <v>0</v>
      </c>
    </row>
    <row r="13" spans="1:12" ht="15.75" x14ac:dyDescent="0.25">
      <c r="A13" s="7" t="str">
        <f>'1'!A13</f>
        <v>Copa 2438 brandy mty 130 ml 4.5 oz</v>
      </c>
      <c r="B13" s="10">
        <f>'47'!G13+'47'!L13</f>
        <v>0</v>
      </c>
      <c r="C13" s="9"/>
      <c r="D13" s="10">
        <f t="shared" si="1"/>
        <v>0</v>
      </c>
      <c r="E13" s="9"/>
      <c r="F13" s="6"/>
      <c r="G13" s="10">
        <f t="shared" si="2"/>
        <v>0</v>
      </c>
      <c r="H13" s="9"/>
      <c r="I13" s="9"/>
      <c r="J13" s="9"/>
      <c r="K13" s="10">
        <f t="shared" si="3"/>
        <v>0</v>
      </c>
      <c r="L13" s="10">
        <f t="shared" si="0"/>
        <v>0</v>
      </c>
    </row>
    <row r="14" spans="1:12" ht="15.75" x14ac:dyDescent="0.25">
      <c r="A14" s="7" t="str">
        <f>'1'!A14</f>
        <v>Copa cerveza dortmund 13 oz.</v>
      </c>
      <c r="B14" s="10">
        <f>'47'!G14+'47'!L14</f>
        <v>0</v>
      </c>
      <c r="C14" s="9"/>
      <c r="D14" s="10">
        <f t="shared" si="1"/>
        <v>0</v>
      </c>
      <c r="E14" s="9"/>
      <c r="F14" s="6"/>
      <c r="G14" s="10">
        <f t="shared" si="2"/>
        <v>0</v>
      </c>
      <c r="H14" s="9"/>
      <c r="I14" s="9"/>
      <c r="J14" s="9"/>
      <c r="K14" s="10">
        <f t="shared" si="3"/>
        <v>0</v>
      </c>
      <c r="L14" s="10">
        <f t="shared" si="0"/>
        <v>0</v>
      </c>
    </row>
    <row r="15" spans="1:12" ht="15.75" x14ac:dyDescent="0.25">
      <c r="A15" s="7" t="str">
        <f>'1'!A15</f>
        <v>Copa cogñac degustacion 5 oz</v>
      </c>
      <c r="B15" s="10">
        <f>'47'!G15+'47'!L15</f>
        <v>0</v>
      </c>
      <c r="C15" s="9"/>
      <c r="D15" s="10">
        <f t="shared" si="1"/>
        <v>0</v>
      </c>
      <c r="E15" s="9"/>
      <c r="F15" s="6"/>
      <c r="G15" s="10">
        <f t="shared" si="2"/>
        <v>0</v>
      </c>
      <c r="H15" s="9"/>
      <c r="I15" s="9"/>
      <c r="J15" s="9"/>
      <c r="K15" s="10">
        <f t="shared" si="3"/>
        <v>0</v>
      </c>
      <c r="L15" s="10">
        <f t="shared" si="0"/>
        <v>0</v>
      </c>
    </row>
    <row r="16" spans="1:12" ht="15.75" x14ac:dyDescent="0.25">
      <c r="A16" s="7" t="str">
        <f>'1'!A16</f>
        <v>Copa margarita 12 oz.  Excalibur</v>
      </c>
      <c r="B16" s="10">
        <f>'47'!G16+'47'!L16</f>
        <v>0</v>
      </c>
      <c r="C16" s="9"/>
      <c r="D16" s="10">
        <f t="shared" si="1"/>
        <v>0</v>
      </c>
      <c r="E16" s="9"/>
      <c r="F16" s="6"/>
      <c r="G16" s="10">
        <f t="shared" si="2"/>
        <v>0</v>
      </c>
      <c r="H16" s="9"/>
      <c r="I16" s="9"/>
      <c r="J16" s="9"/>
      <c r="K16" s="10">
        <f t="shared" si="3"/>
        <v>0</v>
      </c>
      <c r="L16" s="10">
        <f t="shared" si="0"/>
        <v>0</v>
      </c>
    </row>
    <row r="17" spans="1:12" ht="15.75" x14ac:dyDescent="0.25">
      <c r="A17" s="7" t="str">
        <f>'1'!A17</f>
        <v>Copa vino blanco savoie  5 oz.</v>
      </c>
      <c r="B17" s="10">
        <f>'47'!G17+'47'!L17</f>
        <v>0</v>
      </c>
      <c r="C17" s="9"/>
      <c r="D17" s="10">
        <f t="shared" si="1"/>
        <v>0</v>
      </c>
      <c r="E17" s="9"/>
      <c r="F17" s="6"/>
      <c r="G17" s="10">
        <f t="shared" si="2"/>
        <v>0</v>
      </c>
      <c r="H17" s="9"/>
      <c r="I17" s="9"/>
      <c r="J17" s="9"/>
      <c r="K17" s="10">
        <f t="shared" si="3"/>
        <v>0</v>
      </c>
      <c r="L17" s="10">
        <f t="shared" si="0"/>
        <v>0</v>
      </c>
    </row>
    <row r="18" spans="1:12" ht="15.75" x14ac:dyDescent="0.25">
      <c r="A18" s="7" t="str">
        <f>'1'!A18</f>
        <v>Copa vino tinto savoie 8 oz.</v>
      </c>
      <c r="B18" s="10">
        <f>'47'!G18+'47'!L18</f>
        <v>0</v>
      </c>
      <c r="C18" s="9"/>
      <c r="D18" s="10">
        <f t="shared" si="1"/>
        <v>0</v>
      </c>
      <c r="E18" s="9"/>
      <c r="F18" s="6"/>
      <c r="G18" s="10">
        <f t="shared" si="2"/>
        <v>0</v>
      </c>
      <c r="H18" s="9"/>
      <c r="I18" s="9"/>
      <c r="J18" s="9"/>
      <c r="K18" s="10">
        <f t="shared" si="3"/>
        <v>0</v>
      </c>
      <c r="L18" s="10">
        <f t="shared" si="0"/>
        <v>0</v>
      </c>
    </row>
    <row r="19" spans="1:12" ht="15.75" x14ac:dyDescent="0.25">
      <c r="A19" s="7" t="str">
        <f>'1'!A19</f>
        <v>Cuchara para cantina a inox</v>
      </c>
      <c r="B19" s="10">
        <f>'47'!G19+'47'!L19</f>
        <v>0</v>
      </c>
      <c r="C19" s="9"/>
      <c r="D19" s="10">
        <f t="shared" si="1"/>
        <v>0</v>
      </c>
      <c r="E19" s="9"/>
      <c r="F19" s="6"/>
      <c r="G19" s="10">
        <f t="shared" si="2"/>
        <v>0</v>
      </c>
      <c r="H19" s="9"/>
      <c r="I19" s="9"/>
      <c r="J19" s="9"/>
      <c r="K19" s="10">
        <f t="shared" si="3"/>
        <v>0</v>
      </c>
      <c r="L19" s="10">
        <f t="shared" si="0"/>
        <v>0</v>
      </c>
    </row>
    <row r="20" spans="1:12" ht="15.75" x14ac:dyDescent="0.25">
      <c r="A20" s="7" t="str">
        <f>'1'!A20</f>
        <v>Cucharon para hielo 24.1 cms a inox</v>
      </c>
      <c r="B20" s="10">
        <f>'47'!G20+'47'!L20</f>
        <v>0</v>
      </c>
      <c r="C20" s="9"/>
      <c r="D20" s="10">
        <f t="shared" si="1"/>
        <v>0</v>
      </c>
      <c r="E20" s="9"/>
      <c r="F20" s="6"/>
      <c r="G20" s="10">
        <f t="shared" si="2"/>
        <v>0</v>
      </c>
      <c r="H20" s="9"/>
      <c r="I20" s="9"/>
      <c r="J20" s="9"/>
      <c r="K20" s="10">
        <f t="shared" si="3"/>
        <v>0</v>
      </c>
      <c r="L20" s="10">
        <f t="shared" si="0"/>
        <v>0</v>
      </c>
    </row>
    <row r="21" spans="1:12" ht="15.75" x14ac:dyDescent="0.25">
      <c r="A21" s="7" t="str">
        <f>'1'!A21</f>
        <v xml:space="preserve">Cuchillo chef 8" </v>
      </c>
      <c r="B21" s="10">
        <f>'47'!G21+'47'!L21</f>
        <v>0</v>
      </c>
      <c r="C21" s="9"/>
      <c r="D21" s="10">
        <f t="shared" si="1"/>
        <v>0</v>
      </c>
      <c r="E21" s="9"/>
      <c r="F21" s="6"/>
      <c r="G21" s="10">
        <f t="shared" si="2"/>
        <v>0</v>
      </c>
      <c r="H21" s="9"/>
      <c r="I21" s="9"/>
      <c r="J21" s="9"/>
      <c r="K21" s="10">
        <f t="shared" si="3"/>
        <v>0</v>
      </c>
      <c r="L21" s="10">
        <f t="shared" si="0"/>
        <v>0</v>
      </c>
    </row>
    <row r="22" spans="1:12" ht="15.75" x14ac:dyDescent="0.25">
      <c r="A22" s="7" t="str">
        <f>'1'!A22</f>
        <v>Cuchillo mondador 4"</v>
      </c>
      <c r="B22" s="10">
        <f>'47'!G22+'47'!L22</f>
        <v>0</v>
      </c>
      <c r="C22" s="9"/>
      <c r="D22" s="10">
        <f t="shared" si="1"/>
        <v>0</v>
      </c>
      <c r="E22" s="9"/>
      <c r="F22" s="6"/>
      <c r="G22" s="10">
        <f t="shared" si="2"/>
        <v>0</v>
      </c>
      <c r="H22" s="9"/>
      <c r="I22" s="9"/>
      <c r="J22" s="9"/>
      <c r="K22" s="10">
        <f t="shared" si="3"/>
        <v>0</v>
      </c>
      <c r="L22" s="10">
        <f t="shared" si="0"/>
        <v>0</v>
      </c>
    </row>
    <row r="23" spans="1:12" ht="15.75" x14ac:dyDescent="0.25">
      <c r="A23" s="7" t="str">
        <f>'1'!A23</f>
        <v>Charola antiderrapante 44x59 cms.</v>
      </c>
      <c r="B23" s="10">
        <f>'47'!G23+'47'!L23</f>
        <v>0</v>
      </c>
      <c r="C23" s="9"/>
      <c r="D23" s="10">
        <f t="shared" si="1"/>
        <v>0</v>
      </c>
      <c r="E23" s="9"/>
      <c r="F23" s="6"/>
      <c r="G23" s="10">
        <f t="shared" si="2"/>
        <v>0</v>
      </c>
      <c r="H23" s="9"/>
      <c r="I23" s="9"/>
      <c r="J23" s="9"/>
      <c r="K23" s="10">
        <f t="shared" si="3"/>
        <v>0</v>
      </c>
      <c r="L23" s="10">
        <f t="shared" si="0"/>
        <v>0</v>
      </c>
    </row>
    <row r="24" spans="1:12" ht="15.75" x14ac:dyDescent="0.25">
      <c r="A24" s="7" t="str">
        <f>'1'!A24</f>
        <v>Charola redonda antiderrapante 40 cms</v>
      </c>
      <c r="B24" s="10">
        <f>'47'!G24+'47'!L24</f>
        <v>0</v>
      </c>
      <c r="C24" s="9"/>
      <c r="D24" s="10">
        <f t="shared" si="1"/>
        <v>0</v>
      </c>
      <c r="E24" s="9"/>
      <c r="F24" s="6"/>
      <c r="G24" s="10">
        <f t="shared" si="2"/>
        <v>0</v>
      </c>
      <c r="H24" s="9"/>
      <c r="I24" s="9"/>
      <c r="J24" s="9"/>
      <c r="K24" s="10">
        <f t="shared" si="3"/>
        <v>0</v>
      </c>
      <c r="L24" s="10">
        <f t="shared" si="0"/>
        <v>0</v>
      </c>
    </row>
    <row r="25" spans="1:12" ht="15.75" x14ac:dyDescent="0.25">
      <c r="A25" s="7" t="str">
        <f>'1'!A25</f>
        <v>Dispensador plastico transparente de 12 oz..</v>
      </c>
      <c r="B25" s="10">
        <f>'47'!G25+'47'!L25</f>
        <v>0</v>
      </c>
      <c r="C25" s="9"/>
      <c r="D25" s="10">
        <f t="shared" si="1"/>
        <v>0</v>
      </c>
      <c r="E25" s="9"/>
      <c r="F25" s="6"/>
      <c r="G25" s="10">
        <f t="shared" si="2"/>
        <v>0</v>
      </c>
      <c r="H25" s="9"/>
      <c r="I25" s="9"/>
      <c r="J25" s="9"/>
      <c r="K25" s="10">
        <f t="shared" si="3"/>
        <v>0</v>
      </c>
      <c r="L25" s="10">
        <f t="shared" si="0"/>
        <v>0</v>
      </c>
    </row>
    <row r="26" spans="1:12" ht="15.75" x14ac:dyDescent="0.25">
      <c r="A26" s="7" t="str">
        <f>'1'!A26</f>
        <v>Drenador de plastico para bar</v>
      </c>
      <c r="B26" s="10">
        <f>'47'!G26+'47'!L26</f>
        <v>0</v>
      </c>
      <c r="C26" s="9"/>
      <c r="D26" s="10">
        <f t="shared" si="1"/>
        <v>0</v>
      </c>
      <c r="E26" s="9"/>
      <c r="F26" s="6"/>
      <c r="G26" s="10">
        <f t="shared" si="2"/>
        <v>0</v>
      </c>
      <c r="H26" s="9"/>
      <c r="I26" s="9"/>
      <c r="J26" s="9"/>
      <c r="K26" s="10">
        <f t="shared" si="3"/>
        <v>0</v>
      </c>
      <c r="L26" s="10">
        <f t="shared" si="0"/>
        <v>0</v>
      </c>
    </row>
    <row r="27" spans="1:12" ht="15.75" x14ac:dyDescent="0.25">
      <c r="A27" s="7" t="str">
        <f>'1'!A27</f>
        <v>Escarchador para margaritas</v>
      </c>
      <c r="B27" s="10">
        <f>'47'!G27+'47'!L27</f>
        <v>0</v>
      </c>
      <c r="C27" s="9"/>
      <c r="D27" s="10">
        <f t="shared" si="1"/>
        <v>0</v>
      </c>
      <c r="E27" s="9"/>
      <c r="F27" s="6"/>
      <c r="G27" s="10">
        <f t="shared" si="2"/>
        <v>0</v>
      </c>
      <c r="H27" s="9"/>
      <c r="I27" s="9"/>
      <c r="J27" s="9"/>
      <c r="K27" s="10">
        <f t="shared" si="3"/>
        <v>0</v>
      </c>
      <c r="L27" s="10">
        <f t="shared" si="0"/>
        <v>0</v>
      </c>
    </row>
    <row r="28" spans="1:12" ht="15.75" x14ac:dyDescent="0.25">
      <c r="A28" s="7" t="str">
        <f>'1'!A28</f>
        <v>Esponja para escarchador</v>
      </c>
      <c r="B28" s="10">
        <f>'47'!G28+'47'!L28</f>
        <v>0</v>
      </c>
      <c r="C28" s="9"/>
      <c r="D28" s="10">
        <f t="shared" si="1"/>
        <v>0</v>
      </c>
      <c r="E28" s="9"/>
      <c r="F28" s="6"/>
      <c r="G28" s="10">
        <f t="shared" si="2"/>
        <v>0</v>
      </c>
      <c r="H28" s="9"/>
      <c r="I28" s="9"/>
      <c r="J28" s="9"/>
      <c r="K28" s="10">
        <f t="shared" si="3"/>
        <v>0</v>
      </c>
      <c r="L28" s="10">
        <f t="shared" si="0"/>
        <v>0</v>
      </c>
    </row>
    <row r="29" spans="1:12" ht="15.75" x14ac:dyDescent="0.25">
      <c r="A29" s="7" t="str">
        <f>'1'!A29</f>
        <v>Exprimidor naranjas mediano</v>
      </c>
      <c r="B29" s="10">
        <f>'47'!G29+'47'!L29</f>
        <v>0</v>
      </c>
      <c r="C29" s="9"/>
      <c r="D29" s="10">
        <f t="shared" si="1"/>
        <v>0</v>
      </c>
      <c r="E29" s="9"/>
      <c r="F29" s="6"/>
      <c r="G29" s="10">
        <f t="shared" si="2"/>
        <v>0</v>
      </c>
      <c r="H29" s="9"/>
      <c r="I29" s="9"/>
      <c r="J29" s="9"/>
      <c r="K29" s="10">
        <f t="shared" si="3"/>
        <v>0</v>
      </c>
      <c r="L29" s="10">
        <f t="shared" si="0"/>
        <v>0</v>
      </c>
    </row>
    <row r="30" spans="1:12" ht="15.75" x14ac:dyDescent="0.25">
      <c r="A30" s="7" t="str">
        <f>'1'!A30</f>
        <v>Jarra 3807 vallarta 2.25 lts 76 oz</v>
      </c>
      <c r="B30" s="10">
        <f>'47'!G30+'47'!L30</f>
        <v>0</v>
      </c>
      <c r="C30" s="9"/>
      <c r="D30" s="10">
        <f t="shared" si="1"/>
        <v>0</v>
      </c>
      <c r="E30" s="9"/>
      <c r="F30" s="6"/>
      <c r="G30" s="10">
        <f t="shared" si="2"/>
        <v>0</v>
      </c>
      <c r="H30" s="9"/>
      <c r="I30" s="9"/>
      <c r="J30" s="9"/>
      <c r="K30" s="10">
        <f t="shared" si="3"/>
        <v>0</v>
      </c>
      <c r="L30" s="10">
        <f t="shared" si="0"/>
        <v>0</v>
      </c>
    </row>
    <row r="31" spans="1:12" ht="15.75" x14ac:dyDescent="0.25">
      <c r="A31" s="7" t="str">
        <f>'1'!A31</f>
        <v>Jarra 3808 orinoco 1.15 lts 39 oz</v>
      </c>
      <c r="B31" s="10">
        <f>'47'!G31+'47'!L31</f>
        <v>0</v>
      </c>
      <c r="C31" s="9"/>
      <c r="D31" s="10">
        <f t="shared" si="1"/>
        <v>0</v>
      </c>
      <c r="E31" s="9"/>
      <c r="F31" s="6"/>
      <c r="G31" s="10">
        <f t="shared" si="2"/>
        <v>0</v>
      </c>
      <c r="H31" s="9"/>
      <c r="I31" s="9"/>
      <c r="J31" s="9"/>
      <c r="K31" s="10">
        <f t="shared" si="3"/>
        <v>0</v>
      </c>
      <c r="L31" s="10">
        <f t="shared" si="0"/>
        <v>0</v>
      </c>
    </row>
    <row r="32" spans="1:12" ht="15.75" x14ac:dyDescent="0.25">
      <c r="A32" s="7" t="str">
        <f>'1'!A32</f>
        <v>Jigger 1x2 Oz  A. Inox</v>
      </c>
      <c r="B32" s="10">
        <f>'47'!G32+'47'!L32</f>
        <v>0</v>
      </c>
      <c r="C32" s="9"/>
      <c r="D32" s="10">
        <f t="shared" si="1"/>
        <v>0</v>
      </c>
      <c r="E32" s="9"/>
      <c r="F32" s="6"/>
      <c r="G32" s="10">
        <f t="shared" si="2"/>
        <v>0</v>
      </c>
      <c r="H32" s="9"/>
      <c r="I32" s="9"/>
      <c r="J32" s="9"/>
      <c r="K32" s="10">
        <f t="shared" si="3"/>
        <v>0</v>
      </c>
      <c r="L32" s="10">
        <f t="shared" si="0"/>
        <v>0</v>
      </c>
    </row>
    <row r="33" spans="1:12" ht="15.75" x14ac:dyDescent="0.25">
      <c r="A33" s="7" t="str">
        <f>'1'!A33</f>
        <v>Organizador servilletas y popotes</v>
      </c>
      <c r="B33" s="10">
        <f>'47'!G33+'47'!L33</f>
        <v>0</v>
      </c>
      <c r="C33" s="9"/>
      <c r="D33" s="10">
        <f t="shared" si="1"/>
        <v>0</v>
      </c>
      <c r="E33" s="9"/>
      <c r="F33" s="6"/>
      <c r="G33" s="10">
        <f t="shared" si="2"/>
        <v>0</v>
      </c>
      <c r="H33" s="9"/>
      <c r="I33" s="9"/>
      <c r="J33" s="9"/>
      <c r="K33" s="10">
        <f t="shared" si="3"/>
        <v>0</v>
      </c>
      <c r="L33" s="10">
        <f t="shared" si="0"/>
        <v>0</v>
      </c>
    </row>
    <row r="34" spans="1:12" ht="15.75" x14ac:dyDescent="0.25">
      <c r="A34" s="7" t="str">
        <f>'1'!A34</f>
        <v>Picahielo 6 puntas</v>
      </c>
      <c r="B34" s="10">
        <f>'47'!G34+'47'!L34</f>
        <v>0</v>
      </c>
      <c r="C34" s="9"/>
      <c r="D34" s="10">
        <f t="shared" si="1"/>
        <v>0</v>
      </c>
      <c r="E34" s="9"/>
      <c r="F34" s="6"/>
      <c r="G34" s="10">
        <f t="shared" si="2"/>
        <v>0</v>
      </c>
      <c r="H34" s="9"/>
      <c r="I34" s="9"/>
      <c r="J34" s="9"/>
      <c r="K34" s="10">
        <f t="shared" si="3"/>
        <v>0</v>
      </c>
      <c r="L34" s="10">
        <f t="shared" si="0"/>
        <v>0</v>
      </c>
    </row>
    <row r="35" spans="1:12" ht="15.75" x14ac:dyDescent="0.25">
      <c r="A35" s="7" t="str">
        <f>'1'!A35</f>
        <v>Rollo malla/bar table</v>
      </c>
      <c r="B35" s="10">
        <f>'47'!G35+'47'!L35</f>
        <v>0</v>
      </c>
      <c r="C35" s="9"/>
      <c r="D35" s="10">
        <f t="shared" si="1"/>
        <v>0</v>
      </c>
      <c r="E35" s="9"/>
      <c r="F35" s="6"/>
      <c r="G35" s="10">
        <f t="shared" si="2"/>
        <v>0</v>
      </c>
      <c r="H35" s="9"/>
      <c r="I35" s="9"/>
      <c r="J35" s="9"/>
      <c r="K35" s="10">
        <f t="shared" si="3"/>
        <v>0</v>
      </c>
      <c r="L35" s="10">
        <f t="shared" si="0"/>
        <v>0</v>
      </c>
    </row>
    <row r="36" spans="1:12" ht="15.75" x14ac:dyDescent="0.25">
      <c r="A36" s="7" t="str">
        <f>'1'!A36</f>
        <v>Sacacorchos 2 manos</v>
      </c>
      <c r="B36" s="10">
        <f>'47'!G36+'47'!L36</f>
        <v>0</v>
      </c>
      <c r="C36" s="9"/>
      <c r="D36" s="10">
        <f t="shared" si="1"/>
        <v>0</v>
      </c>
      <c r="E36" s="9"/>
      <c r="F36" s="6"/>
      <c r="G36" s="10">
        <f t="shared" si="2"/>
        <v>0</v>
      </c>
      <c r="H36" s="9"/>
      <c r="I36" s="9"/>
      <c r="J36" s="9"/>
      <c r="K36" s="10">
        <f t="shared" si="3"/>
        <v>0</v>
      </c>
      <c r="L36" s="10">
        <f t="shared" si="0"/>
        <v>0</v>
      </c>
    </row>
    <row r="37" spans="1:12" ht="15.75" x14ac:dyDescent="0.25">
      <c r="A37" s="7" t="str">
        <f>'1'!A37</f>
        <v>Tabla picar de plástico 1x30x50 Blanco</v>
      </c>
      <c r="B37" s="10">
        <f>'47'!G37+'47'!L37</f>
        <v>0</v>
      </c>
      <c r="C37" s="9"/>
      <c r="D37" s="10">
        <f t="shared" si="1"/>
        <v>0</v>
      </c>
      <c r="E37" s="9"/>
      <c r="F37" s="6"/>
      <c r="G37" s="10">
        <f t="shared" si="2"/>
        <v>0</v>
      </c>
      <c r="H37" s="9"/>
      <c r="I37" s="9"/>
      <c r="J37" s="9"/>
      <c r="K37" s="10">
        <f t="shared" si="3"/>
        <v>0</v>
      </c>
      <c r="L37" s="10">
        <f t="shared" si="0"/>
        <v>0</v>
      </c>
    </row>
    <row r="38" spans="1:12" ht="15.75" x14ac:dyDescent="0.25">
      <c r="A38" s="7" t="str">
        <f>'1'!A38</f>
        <v>Tarro 5689 cervecero morgan 450 ml 15 oz.</v>
      </c>
      <c r="B38" s="10">
        <f>'47'!G38+'47'!L38</f>
        <v>0</v>
      </c>
      <c r="C38" s="9"/>
      <c r="D38" s="10">
        <f t="shared" si="1"/>
        <v>0</v>
      </c>
      <c r="E38" s="9"/>
      <c r="F38" s="6"/>
      <c r="G38" s="10">
        <f t="shared" si="2"/>
        <v>0</v>
      </c>
      <c r="H38" s="9"/>
      <c r="I38" s="9"/>
      <c r="J38" s="9"/>
      <c r="K38" s="10">
        <f t="shared" si="3"/>
        <v>0</v>
      </c>
      <c r="L38" s="10">
        <f t="shared" si="0"/>
        <v>0</v>
      </c>
    </row>
    <row r="39" spans="1:12" ht="15.75" x14ac:dyDescent="0.25">
      <c r="A39" s="7" t="str">
        <f>'1'!A39</f>
        <v>Tijera portacharola cromada</v>
      </c>
      <c r="B39" s="10">
        <f>'47'!G39+'47'!L39</f>
        <v>0</v>
      </c>
      <c r="C39" s="9"/>
      <c r="D39" s="10">
        <f t="shared" si="1"/>
        <v>0</v>
      </c>
      <c r="E39" s="9"/>
      <c r="F39" s="6"/>
      <c r="G39" s="10">
        <f t="shared" si="2"/>
        <v>0</v>
      </c>
      <c r="H39" s="9"/>
      <c r="I39" s="9"/>
      <c r="J39" s="9"/>
      <c r="K39" s="10">
        <f t="shared" si="3"/>
        <v>0</v>
      </c>
      <c r="L39" s="10">
        <f t="shared" si="0"/>
        <v>0</v>
      </c>
    </row>
    <row r="40" spans="1:12" ht="15.75" x14ac:dyDescent="0.25">
      <c r="A40" s="7" t="str">
        <f>'1'!A40</f>
        <v>Vaso 0972 tequilero 44 ml 1.5 oz</v>
      </c>
      <c r="B40" s="10">
        <f>'47'!G40+'47'!L40</f>
        <v>0</v>
      </c>
      <c r="C40" s="9"/>
      <c r="D40" s="10">
        <f t="shared" si="1"/>
        <v>0</v>
      </c>
      <c r="E40" s="9"/>
      <c r="F40" s="6"/>
      <c r="G40" s="10">
        <f t="shared" si="2"/>
        <v>0</v>
      </c>
      <c r="H40" s="9"/>
      <c r="I40" s="9"/>
      <c r="J40" s="9"/>
      <c r="K40" s="10">
        <f t="shared" si="3"/>
        <v>0</v>
      </c>
      <c r="L40" s="10">
        <f t="shared" si="0"/>
        <v>0</v>
      </c>
    </row>
    <row r="41" spans="1:12" ht="15.75" x14ac:dyDescent="0.25">
      <c r="A41" s="7" t="str">
        <f>'1'!A41</f>
        <v>Vaso 40367 cheiser 5.25 oz. Islande (97 9577a) 5.75</v>
      </c>
      <c r="B41" s="10">
        <f>'47'!G41+'47'!L41</f>
        <v>0</v>
      </c>
      <c r="C41" s="9"/>
      <c r="D41" s="10">
        <f t="shared" si="1"/>
        <v>0</v>
      </c>
      <c r="E41" s="9"/>
      <c r="F41" s="6"/>
      <c r="G41" s="10">
        <f t="shared" si="2"/>
        <v>0</v>
      </c>
      <c r="H41" s="9"/>
      <c r="I41" s="9"/>
      <c r="J41" s="9"/>
      <c r="K41" s="10">
        <f t="shared" si="3"/>
        <v>0</v>
      </c>
      <c r="L41" s="10">
        <f t="shared" si="0"/>
        <v>0</v>
      </c>
    </row>
    <row r="42" spans="1:12" ht="15.75" x14ac:dyDescent="0.25">
      <c r="A42" s="7" t="str">
        <f>'1'!A42</f>
        <v>Vaso 50774 old fashion 6 oz. Princesa</v>
      </c>
      <c r="B42" s="10">
        <f>'47'!G42+'47'!L42</f>
        <v>0</v>
      </c>
      <c r="C42" s="9"/>
      <c r="D42" s="10">
        <f t="shared" si="1"/>
        <v>0</v>
      </c>
      <c r="E42" s="9"/>
      <c r="F42" s="6"/>
      <c r="G42" s="10">
        <f t="shared" si="2"/>
        <v>0</v>
      </c>
      <c r="H42" s="9"/>
      <c r="I42" s="9"/>
      <c r="J42" s="9"/>
      <c r="K42" s="10">
        <f t="shared" si="3"/>
        <v>0</v>
      </c>
      <c r="L42" s="10">
        <f t="shared" si="0"/>
        <v>0</v>
      </c>
    </row>
    <row r="43" spans="1:12" ht="15.75" x14ac:dyDescent="0.25">
      <c r="A43" s="7" t="str">
        <f>'1'!A43</f>
        <v>Vaso 6404 h.b.f.g 350 ml. 11.8 oz.</v>
      </c>
      <c r="B43" s="10">
        <f>'47'!G43+'47'!L43</f>
        <v>0</v>
      </c>
      <c r="C43" s="9"/>
      <c r="D43" s="10">
        <f t="shared" si="1"/>
        <v>0</v>
      </c>
      <c r="E43" s="9"/>
      <c r="F43" s="6"/>
      <c r="G43" s="10">
        <f t="shared" si="2"/>
        <v>0</v>
      </c>
      <c r="H43" s="9"/>
      <c r="I43" s="9"/>
      <c r="J43" s="9"/>
      <c r="K43" s="10">
        <f t="shared" si="3"/>
        <v>0</v>
      </c>
      <c r="L43" s="10">
        <f t="shared" si="0"/>
        <v>0</v>
      </c>
    </row>
    <row r="44" spans="1:12" ht="15.75" x14ac:dyDescent="0.25">
      <c r="A44" s="7" t="str">
        <f>'1'!A44</f>
        <v>Vaso 6621 high ball 350 ml 11.8 oz</v>
      </c>
      <c r="B44" s="10">
        <f>'47'!G44+'47'!L44</f>
        <v>0</v>
      </c>
      <c r="C44" s="9"/>
      <c r="D44" s="10">
        <f t="shared" si="1"/>
        <v>0</v>
      </c>
      <c r="E44" s="9"/>
      <c r="F44" s="6"/>
      <c r="G44" s="10">
        <f t="shared" si="2"/>
        <v>0</v>
      </c>
      <c r="H44" s="9"/>
      <c r="I44" s="9"/>
      <c r="J44" s="9"/>
      <c r="K44" s="10">
        <f t="shared" si="3"/>
        <v>0</v>
      </c>
      <c r="L44" s="10">
        <f t="shared" si="0"/>
        <v>0</v>
      </c>
    </row>
    <row r="45" spans="1:12" ht="15.75" x14ac:dyDescent="0.25">
      <c r="A45" s="7" t="str">
        <f>'1'!A45</f>
        <v>Vaso 6624 agua fg 300 ml 10.2 oz</v>
      </c>
      <c r="B45" s="10">
        <f>'47'!G45+'47'!L45</f>
        <v>0</v>
      </c>
      <c r="C45" s="9"/>
      <c r="D45" s="10">
        <f t="shared" si="1"/>
        <v>0</v>
      </c>
      <c r="E45" s="9"/>
      <c r="F45" s="6"/>
      <c r="G45" s="10">
        <f t="shared" si="2"/>
        <v>0</v>
      </c>
      <c r="H45" s="9"/>
      <c r="I45" s="9"/>
      <c r="J45" s="9"/>
      <c r="K45" s="10">
        <f t="shared" si="3"/>
        <v>0</v>
      </c>
      <c r="L45" s="10">
        <f t="shared" si="0"/>
        <v>0</v>
      </c>
    </row>
    <row r="46" spans="1:12" ht="15.75" x14ac:dyDescent="0.25">
      <c r="A46" s="7" t="str">
        <f>'1'!A46</f>
        <v>Vaso 6714 dof fashion 325 ml 11 oz</v>
      </c>
      <c r="B46" s="10">
        <f>'47'!G46+'47'!L46</f>
        <v>0</v>
      </c>
      <c r="C46" s="9"/>
      <c r="D46" s="10">
        <f t="shared" si="1"/>
        <v>0</v>
      </c>
      <c r="E46" s="9"/>
      <c r="F46" s="6"/>
      <c r="G46" s="10">
        <f t="shared" si="2"/>
        <v>0</v>
      </c>
      <c r="H46" s="9"/>
      <c r="I46" s="9"/>
      <c r="J46" s="9"/>
      <c r="K46" s="10">
        <f t="shared" si="3"/>
        <v>0</v>
      </c>
      <c r="L46" s="10">
        <f t="shared" si="0"/>
        <v>0</v>
      </c>
    </row>
    <row r="47" spans="1:12" ht="15.75" x14ac:dyDescent="0.25">
      <c r="A47" s="7">
        <f>'1'!A47</f>
        <v>0</v>
      </c>
      <c r="B47" s="10">
        <f>'47'!G47+'47'!L47</f>
        <v>0</v>
      </c>
      <c r="C47" s="9"/>
      <c r="D47" s="10">
        <f t="shared" si="1"/>
        <v>0</v>
      </c>
      <c r="E47" s="9"/>
      <c r="F47" s="6"/>
      <c r="G47" s="10">
        <f t="shared" si="2"/>
        <v>0</v>
      </c>
      <c r="H47" s="9"/>
      <c r="I47" s="9"/>
      <c r="J47" s="9"/>
      <c r="K47" s="10">
        <f t="shared" si="3"/>
        <v>0</v>
      </c>
      <c r="L47" s="10">
        <f t="shared" si="0"/>
        <v>0</v>
      </c>
    </row>
    <row r="48" spans="1:12" ht="15.75" x14ac:dyDescent="0.25">
      <c r="A48" s="7">
        <f>'1'!A48</f>
        <v>0</v>
      </c>
      <c r="B48" s="10">
        <f>'47'!G48+'47'!L48</f>
        <v>0</v>
      </c>
      <c r="C48" s="9"/>
      <c r="D48" s="10">
        <f t="shared" si="1"/>
        <v>0</v>
      </c>
      <c r="E48" s="9"/>
      <c r="F48" s="6"/>
      <c r="G48" s="10">
        <f t="shared" si="2"/>
        <v>0</v>
      </c>
      <c r="H48" s="9"/>
      <c r="I48" s="9"/>
      <c r="J48" s="9"/>
      <c r="K48" s="10">
        <f t="shared" si="3"/>
        <v>0</v>
      </c>
      <c r="L48" s="10">
        <f t="shared" si="0"/>
        <v>0</v>
      </c>
    </row>
    <row r="49" spans="1:12" ht="15.75" x14ac:dyDescent="0.25">
      <c r="A49" s="7">
        <f>'1'!A49</f>
        <v>0</v>
      </c>
      <c r="B49" s="10">
        <f>'47'!G49+'47'!L49</f>
        <v>0</v>
      </c>
      <c r="C49" s="9"/>
      <c r="D49" s="10">
        <f t="shared" si="1"/>
        <v>0</v>
      </c>
      <c r="E49" s="9"/>
      <c r="F49" s="6"/>
      <c r="G49" s="10">
        <f t="shared" si="2"/>
        <v>0</v>
      </c>
      <c r="H49" s="9"/>
      <c r="I49" s="9"/>
      <c r="J49" s="9"/>
      <c r="K49" s="10">
        <f t="shared" si="3"/>
        <v>0</v>
      </c>
      <c r="L49" s="10">
        <f t="shared" si="0"/>
        <v>0</v>
      </c>
    </row>
    <row r="50" spans="1:12" ht="15.75" x14ac:dyDescent="0.25">
      <c r="A50" s="7">
        <f>'1'!A50</f>
        <v>0</v>
      </c>
      <c r="B50" s="10">
        <f>'47'!G50+'47'!L50</f>
        <v>0</v>
      </c>
      <c r="C50" s="9"/>
      <c r="D50" s="10">
        <f t="shared" si="1"/>
        <v>0</v>
      </c>
      <c r="E50" s="9"/>
      <c r="F50" s="6"/>
      <c r="G50" s="10">
        <f t="shared" si="2"/>
        <v>0</v>
      </c>
      <c r="H50" s="9"/>
      <c r="I50" s="9"/>
      <c r="J50" s="9"/>
      <c r="K50" s="10">
        <f t="shared" si="3"/>
        <v>0</v>
      </c>
      <c r="L50" s="10">
        <f t="shared" si="0"/>
        <v>0</v>
      </c>
    </row>
    <row r="51" spans="1:12" ht="15.75" x14ac:dyDescent="0.25">
      <c r="A51" s="7">
        <f>'1'!A51</f>
        <v>0</v>
      </c>
      <c r="B51" s="10">
        <f>'47'!G51+'47'!L51</f>
        <v>0</v>
      </c>
      <c r="C51" s="9"/>
      <c r="D51" s="10">
        <f t="shared" si="1"/>
        <v>0</v>
      </c>
      <c r="E51" s="9"/>
      <c r="F51" s="6"/>
      <c r="G51" s="10">
        <f t="shared" si="2"/>
        <v>0</v>
      </c>
      <c r="H51" s="9"/>
      <c r="I51" s="9"/>
      <c r="J51" s="9"/>
      <c r="K51" s="10">
        <f t="shared" si="3"/>
        <v>0</v>
      </c>
      <c r="L51" s="10">
        <f t="shared" si="0"/>
        <v>0</v>
      </c>
    </row>
  </sheetData>
  <sheetProtection password="CEC1" sheet="1" objects="1" scenarios="1"/>
  <mergeCells count="12">
    <mergeCell ref="K3:K4"/>
    <mergeCell ref="L3:L4"/>
    <mergeCell ref="A1:L1"/>
    <mergeCell ref="B2:F2"/>
    <mergeCell ref="A3:A4"/>
    <mergeCell ref="B3:B4"/>
    <mergeCell ref="C3:C4"/>
    <mergeCell ref="D3:D4"/>
    <mergeCell ref="E3:E4"/>
    <mergeCell ref="F3:F4"/>
    <mergeCell ref="G3:G4"/>
    <mergeCell ref="H3:J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workbookViewId="0">
      <pane ySplit="4" topLeftCell="A5" activePane="bottomLeft" state="frozen"/>
      <selection activeCell="B5" sqref="B5"/>
      <selection pane="bottomLeft" activeCell="H6" sqref="H6"/>
    </sheetView>
  </sheetViews>
  <sheetFormatPr defaultColWidth="11.42578125" defaultRowHeight="15" x14ac:dyDescent="0.25"/>
  <cols>
    <col min="1" max="1" width="50.28515625" bestFit="1" customWidth="1"/>
    <col min="2" max="2" width="13.28515625" bestFit="1" customWidth="1"/>
    <col min="3" max="3" width="10.42578125" bestFit="1" customWidth="1"/>
    <col min="4" max="4" width="12.28515625" bestFit="1" customWidth="1"/>
    <col min="5" max="5" width="9.42578125" bestFit="1" customWidth="1"/>
    <col min="6" max="6" width="16.140625" customWidth="1"/>
    <col min="7" max="7" width="12.28515625" bestFit="1" customWidth="1"/>
    <col min="8" max="10" width="12.7109375" customWidth="1"/>
    <col min="11" max="11" width="13.28515625" bestFit="1" customWidth="1"/>
    <col min="12" max="12" width="12.140625" bestFit="1" customWidth="1"/>
  </cols>
  <sheetData>
    <row r="1" spans="1:12" ht="26.25" x14ac:dyDescent="0.4">
      <c r="A1" s="52" t="s">
        <v>10</v>
      </c>
      <c r="B1" s="53"/>
      <c r="C1" s="53"/>
      <c r="D1" s="53"/>
      <c r="E1" s="53"/>
      <c r="F1" s="53"/>
      <c r="G1" s="53"/>
      <c r="H1" s="53"/>
      <c r="I1" s="53"/>
      <c r="J1" s="53"/>
      <c r="K1" s="53"/>
      <c r="L1" s="54"/>
    </row>
    <row r="2" spans="1:12" ht="21" x14ac:dyDescent="0.35">
      <c r="A2" s="1" t="s">
        <v>6</v>
      </c>
      <c r="B2" s="58" t="str">
        <f>'1'!B2:F2</f>
        <v>Cinépolis VIP Multiplaza Pacific</v>
      </c>
      <c r="C2" s="58"/>
      <c r="D2" s="58"/>
      <c r="E2" s="58"/>
      <c r="F2" s="58"/>
      <c r="G2" s="2"/>
      <c r="H2" s="2" t="s">
        <v>11</v>
      </c>
      <c r="I2" s="4">
        <f>'1'!I2</f>
        <v>2015</v>
      </c>
      <c r="J2" s="2"/>
      <c r="K2" s="2" t="s">
        <v>7</v>
      </c>
      <c r="L2" s="3">
        <f>'3'!L2+1</f>
        <v>4</v>
      </c>
    </row>
    <row r="3" spans="1:12" ht="15.75" x14ac:dyDescent="0.25">
      <c r="A3" s="57" t="s">
        <v>9</v>
      </c>
      <c r="B3" s="56" t="s">
        <v>0</v>
      </c>
      <c r="C3" s="56" t="s">
        <v>1</v>
      </c>
      <c r="D3" s="56" t="s">
        <v>2</v>
      </c>
      <c r="E3" s="56" t="s">
        <v>3</v>
      </c>
      <c r="F3" s="56" t="s">
        <v>4</v>
      </c>
      <c r="G3" s="56" t="s">
        <v>5</v>
      </c>
      <c r="H3" s="56" t="s">
        <v>57</v>
      </c>
      <c r="I3" s="56"/>
      <c r="J3" s="56"/>
      <c r="K3" s="56" t="s">
        <v>55</v>
      </c>
      <c r="L3" s="56" t="s">
        <v>56</v>
      </c>
    </row>
    <row r="4" spans="1:12" ht="15.75" customHeight="1" x14ac:dyDescent="0.25">
      <c r="A4" s="57"/>
      <c r="B4" s="56"/>
      <c r="C4" s="56"/>
      <c r="D4" s="56"/>
      <c r="E4" s="56"/>
      <c r="F4" s="56"/>
      <c r="G4" s="56"/>
      <c r="H4" s="8" t="s">
        <v>58</v>
      </c>
      <c r="I4" s="8" t="s">
        <v>60</v>
      </c>
      <c r="J4" s="8" t="s">
        <v>59</v>
      </c>
      <c r="K4" s="56"/>
      <c r="L4" s="56"/>
    </row>
    <row r="5" spans="1:12" ht="15.75" x14ac:dyDescent="0.25">
      <c r="A5" s="7" t="str">
        <f>'1'!A5</f>
        <v xml:space="preserve">Bar caddy condimentero 6 en 1 </v>
      </c>
      <c r="B5" s="10">
        <f>'3'!G5+'3'!L5</f>
        <v>0</v>
      </c>
      <c r="C5" s="9"/>
      <c r="D5" s="10">
        <f>B5+C5</f>
        <v>0</v>
      </c>
      <c r="E5" s="9"/>
      <c r="F5" s="6"/>
      <c r="G5" s="10">
        <f>D5-E5</f>
        <v>0</v>
      </c>
      <c r="H5" s="9"/>
      <c r="I5" s="9"/>
      <c r="J5" s="9"/>
      <c r="K5" s="10">
        <f>SUM(H5:J5)</f>
        <v>0</v>
      </c>
      <c r="L5" s="10">
        <f t="shared" ref="L5:L51" si="0">K5-G5</f>
        <v>0</v>
      </c>
    </row>
    <row r="6" spans="1:12" ht="15.75" x14ac:dyDescent="0.25">
      <c r="A6" s="7" t="str">
        <f>'1'!A6</f>
        <v>Botella/jugos con vertedor 1 lts</v>
      </c>
      <c r="B6" s="10">
        <f>'3'!G6+'3'!L6</f>
        <v>0</v>
      </c>
      <c r="C6" s="9"/>
      <c r="D6" s="10">
        <f t="shared" ref="D6:D51" si="1">B6+C6</f>
        <v>0</v>
      </c>
      <c r="E6" s="9"/>
      <c r="F6" s="6"/>
      <c r="G6" s="10">
        <f t="shared" ref="G6:G51" si="2">D6-E6</f>
        <v>0</v>
      </c>
      <c r="H6" s="9"/>
      <c r="I6" s="9"/>
      <c r="J6" s="9"/>
      <c r="K6" s="10">
        <f t="shared" ref="K6:K51" si="3">SUM(H6:J6)</f>
        <v>0</v>
      </c>
      <c r="L6" s="10">
        <f t="shared" si="0"/>
        <v>0</v>
      </c>
    </row>
    <row r="7" spans="1:12" ht="15.75" x14ac:dyDescent="0.25">
      <c r="A7" s="7" t="str">
        <f>'1'!A7</f>
        <v>Cepillo lavavasos triple</v>
      </c>
      <c r="B7" s="10">
        <f>'3'!G7+'3'!L7</f>
        <v>0</v>
      </c>
      <c r="C7" s="9"/>
      <c r="D7" s="10">
        <f t="shared" si="1"/>
        <v>0</v>
      </c>
      <c r="E7" s="9"/>
      <c r="F7" s="6"/>
      <c r="G7" s="10">
        <f t="shared" si="2"/>
        <v>0</v>
      </c>
      <c r="H7" s="9"/>
      <c r="I7" s="9"/>
      <c r="J7" s="9"/>
      <c r="K7" s="10">
        <f t="shared" si="3"/>
        <v>0</v>
      </c>
      <c r="L7" s="10">
        <f t="shared" si="0"/>
        <v>0</v>
      </c>
    </row>
    <row r="8" spans="1:12" ht="15.75" x14ac:dyDescent="0.25">
      <c r="A8" s="7" t="str">
        <f>'1'!A8</f>
        <v>Cocktelera grande 3 pzas 30 oz a. Inox</v>
      </c>
      <c r="B8" s="10">
        <f>'3'!G8+'3'!L8</f>
        <v>0</v>
      </c>
      <c r="C8" s="9"/>
      <c r="D8" s="10">
        <f t="shared" si="1"/>
        <v>0</v>
      </c>
      <c r="E8" s="9"/>
      <c r="F8" s="6"/>
      <c r="G8" s="10">
        <f t="shared" si="2"/>
        <v>0</v>
      </c>
      <c r="H8" s="9"/>
      <c r="I8" s="9"/>
      <c r="J8" s="9"/>
      <c r="K8" s="10">
        <f t="shared" si="3"/>
        <v>0</v>
      </c>
      <c r="L8" s="10">
        <f t="shared" si="0"/>
        <v>0</v>
      </c>
    </row>
    <row r="9" spans="1:12" ht="15.75" x14ac:dyDescent="0.25">
      <c r="A9" s="7" t="str">
        <f>'1'!A9</f>
        <v xml:space="preserve">Copa 2020 vino generoso mty 74 ml </v>
      </c>
      <c r="B9" s="10">
        <f>'3'!G9+'3'!L9</f>
        <v>0</v>
      </c>
      <c r="C9" s="9"/>
      <c r="D9" s="10">
        <f t="shared" si="1"/>
        <v>0</v>
      </c>
      <c r="E9" s="9"/>
      <c r="F9" s="6"/>
      <c r="G9" s="10">
        <f t="shared" si="2"/>
        <v>0</v>
      </c>
      <c r="H9" s="9"/>
      <c r="I9" s="9"/>
      <c r="J9" s="9"/>
      <c r="K9" s="10">
        <f t="shared" si="3"/>
        <v>0</v>
      </c>
      <c r="L9" s="10">
        <f t="shared" si="0"/>
        <v>0</v>
      </c>
    </row>
    <row r="10" spans="1:12" ht="15.75" x14ac:dyDescent="0.25">
      <c r="A10" s="7" t="str">
        <f>'1'!A10</f>
        <v>Copa 2025 agua mty 285 ml 9.5 oz</v>
      </c>
      <c r="B10" s="10">
        <f>'3'!G10+'3'!L10</f>
        <v>0</v>
      </c>
      <c r="C10" s="9"/>
      <c r="D10" s="10">
        <f t="shared" si="1"/>
        <v>0</v>
      </c>
      <c r="E10" s="9"/>
      <c r="F10" s="6"/>
      <c r="G10" s="10">
        <f t="shared" si="2"/>
        <v>0</v>
      </c>
      <c r="H10" s="9"/>
      <c r="I10" s="9"/>
      <c r="J10" s="9"/>
      <c r="K10" s="10">
        <f t="shared" si="3"/>
        <v>0</v>
      </c>
      <c r="L10" s="10">
        <f t="shared" si="0"/>
        <v>0</v>
      </c>
    </row>
    <row r="11" spans="1:12" ht="15.75" x14ac:dyDescent="0.25">
      <c r="A11" s="7" t="str">
        <f>'1'!A11</f>
        <v>Copa 22760 cocktail martini 5 oz excalibur</v>
      </c>
      <c r="B11" s="10">
        <f>'3'!G11+'3'!L11</f>
        <v>0</v>
      </c>
      <c r="C11" s="9"/>
      <c r="D11" s="10">
        <f t="shared" si="1"/>
        <v>0</v>
      </c>
      <c r="E11" s="9"/>
      <c r="F11" s="6"/>
      <c r="G11" s="10">
        <f t="shared" si="2"/>
        <v>0</v>
      </c>
      <c r="H11" s="9"/>
      <c r="I11" s="9"/>
      <c r="J11" s="9"/>
      <c r="K11" s="10">
        <f t="shared" si="3"/>
        <v>0</v>
      </c>
      <c r="L11" s="10">
        <f t="shared" si="0"/>
        <v>0</v>
      </c>
    </row>
    <row r="12" spans="1:12" ht="15.75" x14ac:dyDescent="0.25">
      <c r="A12" s="7" t="str">
        <f>'1'!A12</f>
        <v xml:space="preserve">Copa 23876 brandy 50 cl 17 oz. Vaporera </v>
      </c>
      <c r="B12" s="10">
        <f>'3'!G12+'3'!L12</f>
        <v>0</v>
      </c>
      <c r="C12" s="9"/>
      <c r="D12" s="10">
        <f t="shared" si="1"/>
        <v>0</v>
      </c>
      <c r="E12" s="9"/>
      <c r="F12" s="6"/>
      <c r="G12" s="10">
        <f t="shared" si="2"/>
        <v>0</v>
      </c>
      <c r="H12" s="9"/>
      <c r="I12" s="9"/>
      <c r="J12" s="9"/>
      <c r="K12" s="10">
        <f t="shared" si="3"/>
        <v>0</v>
      </c>
      <c r="L12" s="10">
        <f t="shared" si="0"/>
        <v>0</v>
      </c>
    </row>
    <row r="13" spans="1:12" ht="15.75" x14ac:dyDescent="0.25">
      <c r="A13" s="7" t="str">
        <f>'1'!A13</f>
        <v>Copa 2438 brandy mty 130 ml 4.5 oz</v>
      </c>
      <c r="B13" s="10">
        <f>'3'!G13+'3'!L13</f>
        <v>0</v>
      </c>
      <c r="C13" s="9"/>
      <c r="D13" s="10">
        <f t="shared" si="1"/>
        <v>0</v>
      </c>
      <c r="E13" s="9"/>
      <c r="F13" s="6"/>
      <c r="G13" s="10">
        <f t="shared" si="2"/>
        <v>0</v>
      </c>
      <c r="H13" s="9"/>
      <c r="I13" s="9"/>
      <c r="J13" s="9"/>
      <c r="K13" s="10">
        <f t="shared" si="3"/>
        <v>0</v>
      </c>
      <c r="L13" s="10">
        <f t="shared" si="0"/>
        <v>0</v>
      </c>
    </row>
    <row r="14" spans="1:12" ht="15.75" x14ac:dyDescent="0.25">
      <c r="A14" s="7" t="str">
        <f>'1'!A14</f>
        <v>Copa cerveza dortmund 13 oz.</v>
      </c>
      <c r="B14" s="10">
        <f>'3'!G14+'3'!L14</f>
        <v>0</v>
      </c>
      <c r="C14" s="9"/>
      <c r="D14" s="10">
        <f t="shared" si="1"/>
        <v>0</v>
      </c>
      <c r="E14" s="9"/>
      <c r="F14" s="6"/>
      <c r="G14" s="10">
        <f t="shared" si="2"/>
        <v>0</v>
      </c>
      <c r="H14" s="9"/>
      <c r="I14" s="9"/>
      <c r="J14" s="9"/>
      <c r="K14" s="10">
        <f t="shared" si="3"/>
        <v>0</v>
      </c>
      <c r="L14" s="10">
        <f t="shared" si="0"/>
        <v>0</v>
      </c>
    </row>
    <row r="15" spans="1:12" ht="15.75" x14ac:dyDescent="0.25">
      <c r="A15" s="7" t="str">
        <f>'1'!A15</f>
        <v>Copa cogñac degustacion 5 oz</v>
      </c>
      <c r="B15" s="10">
        <f>'3'!G15+'3'!L15</f>
        <v>0</v>
      </c>
      <c r="C15" s="9"/>
      <c r="D15" s="10">
        <f t="shared" si="1"/>
        <v>0</v>
      </c>
      <c r="E15" s="9"/>
      <c r="F15" s="6"/>
      <c r="G15" s="10">
        <f t="shared" si="2"/>
        <v>0</v>
      </c>
      <c r="H15" s="9"/>
      <c r="I15" s="9"/>
      <c r="J15" s="9"/>
      <c r="K15" s="10">
        <f t="shared" si="3"/>
        <v>0</v>
      </c>
      <c r="L15" s="10">
        <f t="shared" si="0"/>
        <v>0</v>
      </c>
    </row>
    <row r="16" spans="1:12" ht="15.75" x14ac:dyDescent="0.25">
      <c r="A16" s="7" t="str">
        <f>'1'!A16</f>
        <v>Copa margarita 12 oz.  Excalibur</v>
      </c>
      <c r="B16" s="10">
        <f>'3'!G16+'3'!L16</f>
        <v>0</v>
      </c>
      <c r="C16" s="9"/>
      <c r="D16" s="10">
        <f t="shared" si="1"/>
        <v>0</v>
      </c>
      <c r="E16" s="9"/>
      <c r="F16" s="6"/>
      <c r="G16" s="10">
        <f t="shared" si="2"/>
        <v>0</v>
      </c>
      <c r="H16" s="9"/>
      <c r="I16" s="9"/>
      <c r="J16" s="9"/>
      <c r="K16" s="10">
        <f t="shared" si="3"/>
        <v>0</v>
      </c>
      <c r="L16" s="10">
        <f t="shared" si="0"/>
        <v>0</v>
      </c>
    </row>
    <row r="17" spans="1:12" ht="15.75" x14ac:dyDescent="0.25">
      <c r="A17" s="7" t="str">
        <f>'1'!A17</f>
        <v>Copa vino blanco savoie  5 oz.</v>
      </c>
      <c r="B17" s="10">
        <f>'3'!G17+'3'!L17</f>
        <v>0</v>
      </c>
      <c r="C17" s="9"/>
      <c r="D17" s="10">
        <f t="shared" si="1"/>
        <v>0</v>
      </c>
      <c r="E17" s="9"/>
      <c r="F17" s="6"/>
      <c r="G17" s="10">
        <f t="shared" si="2"/>
        <v>0</v>
      </c>
      <c r="H17" s="9"/>
      <c r="I17" s="9"/>
      <c r="J17" s="9"/>
      <c r="K17" s="10">
        <f t="shared" si="3"/>
        <v>0</v>
      </c>
      <c r="L17" s="10">
        <f t="shared" si="0"/>
        <v>0</v>
      </c>
    </row>
    <row r="18" spans="1:12" ht="15.75" x14ac:dyDescent="0.25">
      <c r="A18" s="7" t="str">
        <f>'1'!A18</f>
        <v>Copa vino tinto savoie 8 oz.</v>
      </c>
      <c r="B18" s="10">
        <f>'3'!G18+'3'!L18</f>
        <v>0</v>
      </c>
      <c r="C18" s="9"/>
      <c r="D18" s="10">
        <f t="shared" si="1"/>
        <v>0</v>
      </c>
      <c r="E18" s="9"/>
      <c r="F18" s="6"/>
      <c r="G18" s="10">
        <f t="shared" si="2"/>
        <v>0</v>
      </c>
      <c r="H18" s="9"/>
      <c r="I18" s="9"/>
      <c r="J18" s="9"/>
      <c r="K18" s="10">
        <f t="shared" si="3"/>
        <v>0</v>
      </c>
      <c r="L18" s="10">
        <f t="shared" si="0"/>
        <v>0</v>
      </c>
    </row>
    <row r="19" spans="1:12" ht="15.75" x14ac:dyDescent="0.25">
      <c r="A19" s="7" t="str">
        <f>'1'!A19</f>
        <v>Cuchara para cantina a inox</v>
      </c>
      <c r="B19" s="10">
        <f>'3'!G19+'3'!L19</f>
        <v>0</v>
      </c>
      <c r="C19" s="9"/>
      <c r="D19" s="10">
        <f t="shared" si="1"/>
        <v>0</v>
      </c>
      <c r="E19" s="9"/>
      <c r="F19" s="6"/>
      <c r="G19" s="10">
        <f t="shared" si="2"/>
        <v>0</v>
      </c>
      <c r="H19" s="9"/>
      <c r="I19" s="9"/>
      <c r="J19" s="9"/>
      <c r="K19" s="10">
        <f t="shared" si="3"/>
        <v>0</v>
      </c>
      <c r="L19" s="10">
        <f t="shared" si="0"/>
        <v>0</v>
      </c>
    </row>
    <row r="20" spans="1:12" ht="15.75" x14ac:dyDescent="0.25">
      <c r="A20" s="7" t="str">
        <f>'1'!A20</f>
        <v>Cucharon para hielo 24.1 cms a inox</v>
      </c>
      <c r="B20" s="10">
        <f>'3'!G20+'3'!L20</f>
        <v>0</v>
      </c>
      <c r="C20" s="9"/>
      <c r="D20" s="10">
        <f t="shared" si="1"/>
        <v>0</v>
      </c>
      <c r="E20" s="9"/>
      <c r="F20" s="6"/>
      <c r="G20" s="10">
        <f t="shared" si="2"/>
        <v>0</v>
      </c>
      <c r="H20" s="9"/>
      <c r="I20" s="9"/>
      <c r="J20" s="9"/>
      <c r="K20" s="10">
        <f t="shared" si="3"/>
        <v>0</v>
      </c>
      <c r="L20" s="10">
        <f t="shared" si="0"/>
        <v>0</v>
      </c>
    </row>
    <row r="21" spans="1:12" ht="15.75" x14ac:dyDescent="0.25">
      <c r="A21" s="7" t="str">
        <f>'1'!A21</f>
        <v xml:space="preserve">Cuchillo chef 8" </v>
      </c>
      <c r="B21" s="10">
        <f>'3'!G21+'3'!L21</f>
        <v>0</v>
      </c>
      <c r="C21" s="9"/>
      <c r="D21" s="10">
        <f t="shared" si="1"/>
        <v>0</v>
      </c>
      <c r="E21" s="9"/>
      <c r="F21" s="6"/>
      <c r="G21" s="10">
        <f t="shared" si="2"/>
        <v>0</v>
      </c>
      <c r="H21" s="9"/>
      <c r="I21" s="9"/>
      <c r="J21" s="9"/>
      <c r="K21" s="10">
        <f t="shared" si="3"/>
        <v>0</v>
      </c>
      <c r="L21" s="10">
        <f t="shared" si="0"/>
        <v>0</v>
      </c>
    </row>
    <row r="22" spans="1:12" ht="15.75" x14ac:dyDescent="0.25">
      <c r="A22" s="7" t="str">
        <f>'1'!A22</f>
        <v>Cuchillo mondador 4"</v>
      </c>
      <c r="B22" s="10">
        <f>'3'!G22+'3'!L22</f>
        <v>0</v>
      </c>
      <c r="C22" s="9"/>
      <c r="D22" s="10">
        <f t="shared" si="1"/>
        <v>0</v>
      </c>
      <c r="E22" s="9"/>
      <c r="F22" s="6"/>
      <c r="G22" s="10">
        <f t="shared" si="2"/>
        <v>0</v>
      </c>
      <c r="H22" s="9"/>
      <c r="I22" s="9"/>
      <c r="J22" s="9"/>
      <c r="K22" s="10">
        <f t="shared" si="3"/>
        <v>0</v>
      </c>
      <c r="L22" s="10">
        <f t="shared" si="0"/>
        <v>0</v>
      </c>
    </row>
    <row r="23" spans="1:12" ht="15.75" x14ac:dyDescent="0.25">
      <c r="A23" s="7" t="str">
        <f>'1'!A23</f>
        <v>Charola antiderrapante 44x59 cms.</v>
      </c>
      <c r="B23" s="10">
        <f>'3'!G23+'3'!L23</f>
        <v>0</v>
      </c>
      <c r="C23" s="9"/>
      <c r="D23" s="10">
        <f t="shared" si="1"/>
        <v>0</v>
      </c>
      <c r="E23" s="9"/>
      <c r="F23" s="6"/>
      <c r="G23" s="10">
        <f t="shared" si="2"/>
        <v>0</v>
      </c>
      <c r="H23" s="9"/>
      <c r="I23" s="9"/>
      <c r="J23" s="9"/>
      <c r="K23" s="10">
        <f t="shared" si="3"/>
        <v>0</v>
      </c>
      <c r="L23" s="10">
        <f t="shared" si="0"/>
        <v>0</v>
      </c>
    </row>
    <row r="24" spans="1:12" ht="15.75" x14ac:dyDescent="0.25">
      <c r="A24" s="7" t="str">
        <f>'1'!A24</f>
        <v>Charola redonda antiderrapante 40 cms</v>
      </c>
      <c r="B24" s="10">
        <f>'3'!G24+'3'!L24</f>
        <v>0</v>
      </c>
      <c r="C24" s="9"/>
      <c r="D24" s="10">
        <f t="shared" si="1"/>
        <v>0</v>
      </c>
      <c r="E24" s="9"/>
      <c r="F24" s="6"/>
      <c r="G24" s="10">
        <f t="shared" si="2"/>
        <v>0</v>
      </c>
      <c r="H24" s="9"/>
      <c r="I24" s="9"/>
      <c r="J24" s="9"/>
      <c r="K24" s="10">
        <f t="shared" si="3"/>
        <v>0</v>
      </c>
      <c r="L24" s="10">
        <f t="shared" si="0"/>
        <v>0</v>
      </c>
    </row>
    <row r="25" spans="1:12" ht="15.75" x14ac:dyDescent="0.25">
      <c r="A25" s="7" t="str">
        <f>'1'!A25</f>
        <v>Dispensador plastico transparente de 12 oz..</v>
      </c>
      <c r="B25" s="10">
        <f>'3'!G25+'3'!L25</f>
        <v>0</v>
      </c>
      <c r="C25" s="9"/>
      <c r="D25" s="10">
        <f t="shared" si="1"/>
        <v>0</v>
      </c>
      <c r="E25" s="9"/>
      <c r="F25" s="6"/>
      <c r="G25" s="10">
        <f t="shared" si="2"/>
        <v>0</v>
      </c>
      <c r="H25" s="9"/>
      <c r="I25" s="9"/>
      <c r="J25" s="9"/>
      <c r="K25" s="10">
        <f t="shared" si="3"/>
        <v>0</v>
      </c>
      <c r="L25" s="10">
        <f t="shared" si="0"/>
        <v>0</v>
      </c>
    </row>
    <row r="26" spans="1:12" ht="15.75" x14ac:dyDescent="0.25">
      <c r="A26" s="7" t="str">
        <f>'1'!A26</f>
        <v>Drenador de plastico para bar</v>
      </c>
      <c r="B26" s="10">
        <f>'3'!G26+'3'!L26</f>
        <v>0</v>
      </c>
      <c r="C26" s="9"/>
      <c r="D26" s="10">
        <f t="shared" si="1"/>
        <v>0</v>
      </c>
      <c r="E26" s="9"/>
      <c r="F26" s="6"/>
      <c r="G26" s="10">
        <f t="shared" si="2"/>
        <v>0</v>
      </c>
      <c r="H26" s="9"/>
      <c r="I26" s="9"/>
      <c r="J26" s="9"/>
      <c r="K26" s="10">
        <f t="shared" si="3"/>
        <v>0</v>
      </c>
      <c r="L26" s="10">
        <f t="shared" si="0"/>
        <v>0</v>
      </c>
    </row>
    <row r="27" spans="1:12" ht="15.75" x14ac:dyDescent="0.25">
      <c r="A27" s="7" t="str">
        <f>'1'!A27</f>
        <v>Escarchador para margaritas</v>
      </c>
      <c r="B27" s="10">
        <f>'3'!G27+'3'!L27</f>
        <v>0</v>
      </c>
      <c r="C27" s="9"/>
      <c r="D27" s="10">
        <f t="shared" si="1"/>
        <v>0</v>
      </c>
      <c r="E27" s="9"/>
      <c r="F27" s="6"/>
      <c r="G27" s="10">
        <f t="shared" si="2"/>
        <v>0</v>
      </c>
      <c r="H27" s="9"/>
      <c r="I27" s="9"/>
      <c r="J27" s="9"/>
      <c r="K27" s="10">
        <f t="shared" si="3"/>
        <v>0</v>
      </c>
      <c r="L27" s="10">
        <f t="shared" si="0"/>
        <v>0</v>
      </c>
    </row>
    <row r="28" spans="1:12" ht="15.75" x14ac:dyDescent="0.25">
      <c r="A28" s="7" t="str">
        <f>'1'!A28</f>
        <v>Esponja para escarchador</v>
      </c>
      <c r="B28" s="10">
        <f>'3'!G28+'3'!L28</f>
        <v>0</v>
      </c>
      <c r="C28" s="9"/>
      <c r="D28" s="10">
        <f t="shared" si="1"/>
        <v>0</v>
      </c>
      <c r="E28" s="9"/>
      <c r="F28" s="6"/>
      <c r="G28" s="10">
        <f t="shared" si="2"/>
        <v>0</v>
      </c>
      <c r="H28" s="9"/>
      <c r="I28" s="9"/>
      <c r="J28" s="9"/>
      <c r="K28" s="10">
        <f t="shared" si="3"/>
        <v>0</v>
      </c>
      <c r="L28" s="10">
        <f t="shared" si="0"/>
        <v>0</v>
      </c>
    </row>
    <row r="29" spans="1:12" ht="15.75" x14ac:dyDescent="0.25">
      <c r="A29" s="7" t="str">
        <f>'1'!A29</f>
        <v>Exprimidor naranjas mediano</v>
      </c>
      <c r="B29" s="10">
        <f>'3'!G29+'3'!L29</f>
        <v>0</v>
      </c>
      <c r="C29" s="9"/>
      <c r="D29" s="10">
        <f t="shared" si="1"/>
        <v>0</v>
      </c>
      <c r="E29" s="9"/>
      <c r="F29" s="6"/>
      <c r="G29" s="10">
        <f t="shared" si="2"/>
        <v>0</v>
      </c>
      <c r="H29" s="9"/>
      <c r="I29" s="9"/>
      <c r="J29" s="9"/>
      <c r="K29" s="10">
        <f t="shared" si="3"/>
        <v>0</v>
      </c>
      <c r="L29" s="10">
        <f t="shared" si="0"/>
        <v>0</v>
      </c>
    </row>
    <row r="30" spans="1:12" ht="15.75" x14ac:dyDescent="0.25">
      <c r="A30" s="7" t="str">
        <f>'1'!A30</f>
        <v>Jarra 3807 vallarta 2.25 lts 76 oz</v>
      </c>
      <c r="B30" s="10">
        <f>'3'!G30+'3'!L30</f>
        <v>0</v>
      </c>
      <c r="C30" s="9"/>
      <c r="D30" s="10">
        <f t="shared" si="1"/>
        <v>0</v>
      </c>
      <c r="E30" s="9"/>
      <c r="F30" s="6"/>
      <c r="G30" s="10">
        <f t="shared" si="2"/>
        <v>0</v>
      </c>
      <c r="H30" s="9"/>
      <c r="I30" s="9"/>
      <c r="J30" s="9"/>
      <c r="K30" s="10">
        <f t="shared" si="3"/>
        <v>0</v>
      </c>
      <c r="L30" s="10">
        <f t="shared" si="0"/>
        <v>0</v>
      </c>
    </row>
    <row r="31" spans="1:12" ht="15.75" x14ac:dyDescent="0.25">
      <c r="A31" s="7" t="str">
        <f>'1'!A31</f>
        <v>Jarra 3808 orinoco 1.15 lts 39 oz</v>
      </c>
      <c r="B31" s="10">
        <f>'3'!G31+'3'!L31</f>
        <v>0</v>
      </c>
      <c r="C31" s="9"/>
      <c r="D31" s="10">
        <f t="shared" si="1"/>
        <v>0</v>
      </c>
      <c r="E31" s="9"/>
      <c r="F31" s="6"/>
      <c r="G31" s="10">
        <f t="shared" si="2"/>
        <v>0</v>
      </c>
      <c r="H31" s="9"/>
      <c r="I31" s="9"/>
      <c r="J31" s="9"/>
      <c r="K31" s="10">
        <f t="shared" si="3"/>
        <v>0</v>
      </c>
      <c r="L31" s="10">
        <f t="shared" si="0"/>
        <v>0</v>
      </c>
    </row>
    <row r="32" spans="1:12" ht="15.75" x14ac:dyDescent="0.25">
      <c r="A32" s="7" t="str">
        <f>'1'!A32</f>
        <v>Jigger 1x2 Oz  A. Inox</v>
      </c>
      <c r="B32" s="10">
        <f>'3'!G32+'3'!L32</f>
        <v>0</v>
      </c>
      <c r="C32" s="9"/>
      <c r="D32" s="10">
        <f t="shared" si="1"/>
        <v>0</v>
      </c>
      <c r="E32" s="9"/>
      <c r="F32" s="6"/>
      <c r="G32" s="10">
        <f t="shared" si="2"/>
        <v>0</v>
      </c>
      <c r="H32" s="9"/>
      <c r="I32" s="9"/>
      <c r="J32" s="9"/>
      <c r="K32" s="10">
        <f t="shared" si="3"/>
        <v>0</v>
      </c>
      <c r="L32" s="10">
        <f t="shared" si="0"/>
        <v>0</v>
      </c>
    </row>
    <row r="33" spans="1:12" ht="15.75" x14ac:dyDescent="0.25">
      <c r="A33" s="7" t="str">
        <f>'1'!A33</f>
        <v>Organizador servilletas y popotes</v>
      </c>
      <c r="B33" s="10">
        <f>'3'!G33+'3'!L33</f>
        <v>0</v>
      </c>
      <c r="C33" s="9"/>
      <c r="D33" s="10">
        <f t="shared" si="1"/>
        <v>0</v>
      </c>
      <c r="E33" s="9"/>
      <c r="F33" s="6"/>
      <c r="G33" s="10">
        <f t="shared" si="2"/>
        <v>0</v>
      </c>
      <c r="H33" s="9"/>
      <c r="I33" s="9"/>
      <c r="J33" s="9"/>
      <c r="K33" s="10">
        <f t="shared" si="3"/>
        <v>0</v>
      </c>
      <c r="L33" s="10">
        <f t="shared" si="0"/>
        <v>0</v>
      </c>
    </row>
    <row r="34" spans="1:12" ht="15.75" x14ac:dyDescent="0.25">
      <c r="A34" s="7" t="str">
        <f>'1'!A34</f>
        <v>Picahielo 6 puntas</v>
      </c>
      <c r="B34" s="10">
        <f>'3'!G34+'3'!L34</f>
        <v>0</v>
      </c>
      <c r="C34" s="9"/>
      <c r="D34" s="10">
        <f t="shared" si="1"/>
        <v>0</v>
      </c>
      <c r="E34" s="9"/>
      <c r="F34" s="6"/>
      <c r="G34" s="10">
        <f t="shared" si="2"/>
        <v>0</v>
      </c>
      <c r="H34" s="9"/>
      <c r="I34" s="9"/>
      <c r="J34" s="9"/>
      <c r="K34" s="10">
        <f t="shared" si="3"/>
        <v>0</v>
      </c>
      <c r="L34" s="10">
        <f t="shared" si="0"/>
        <v>0</v>
      </c>
    </row>
    <row r="35" spans="1:12" ht="15.75" x14ac:dyDescent="0.25">
      <c r="A35" s="7" t="str">
        <f>'1'!A35</f>
        <v>Rollo malla/bar table</v>
      </c>
      <c r="B35" s="10">
        <f>'3'!G35+'3'!L35</f>
        <v>0</v>
      </c>
      <c r="C35" s="9"/>
      <c r="D35" s="10">
        <f t="shared" si="1"/>
        <v>0</v>
      </c>
      <c r="E35" s="9"/>
      <c r="F35" s="6"/>
      <c r="G35" s="10">
        <f t="shared" si="2"/>
        <v>0</v>
      </c>
      <c r="H35" s="9"/>
      <c r="I35" s="9"/>
      <c r="J35" s="9"/>
      <c r="K35" s="10">
        <f t="shared" si="3"/>
        <v>0</v>
      </c>
      <c r="L35" s="10">
        <f t="shared" si="0"/>
        <v>0</v>
      </c>
    </row>
    <row r="36" spans="1:12" ht="15.75" x14ac:dyDescent="0.25">
      <c r="A36" s="7" t="str">
        <f>'1'!A36</f>
        <v>Sacacorchos 2 manos</v>
      </c>
      <c r="B36" s="10">
        <f>'3'!G36+'3'!L36</f>
        <v>0</v>
      </c>
      <c r="C36" s="9"/>
      <c r="D36" s="10">
        <f t="shared" si="1"/>
        <v>0</v>
      </c>
      <c r="E36" s="9"/>
      <c r="F36" s="6"/>
      <c r="G36" s="10">
        <f t="shared" si="2"/>
        <v>0</v>
      </c>
      <c r="H36" s="9"/>
      <c r="I36" s="9"/>
      <c r="J36" s="9"/>
      <c r="K36" s="10">
        <f t="shared" si="3"/>
        <v>0</v>
      </c>
      <c r="L36" s="10">
        <f t="shared" si="0"/>
        <v>0</v>
      </c>
    </row>
    <row r="37" spans="1:12" ht="15.75" x14ac:dyDescent="0.25">
      <c r="A37" s="7" t="str">
        <f>'1'!A37</f>
        <v>Tabla picar de plástico 1x30x50 Blanco</v>
      </c>
      <c r="B37" s="10">
        <f>'3'!G37+'3'!L37</f>
        <v>0</v>
      </c>
      <c r="C37" s="9"/>
      <c r="D37" s="10">
        <f t="shared" si="1"/>
        <v>0</v>
      </c>
      <c r="E37" s="9"/>
      <c r="F37" s="6"/>
      <c r="G37" s="10">
        <f t="shared" si="2"/>
        <v>0</v>
      </c>
      <c r="H37" s="9"/>
      <c r="I37" s="9"/>
      <c r="J37" s="9"/>
      <c r="K37" s="10">
        <f t="shared" si="3"/>
        <v>0</v>
      </c>
      <c r="L37" s="10">
        <f t="shared" si="0"/>
        <v>0</v>
      </c>
    </row>
    <row r="38" spans="1:12" ht="15.75" x14ac:dyDescent="0.25">
      <c r="A38" s="7" t="str">
        <f>'1'!A38</f>
        <v>Tarro 5689 cervecero morgan 450 ml 15 oz.</v>
      </c>
      <c r="B38" s="10">
        <f>'3'!G38+'3'!L38</f>
        <v>0</v>
      </c>
      <c r="C38" s="9"/>
      <c r="D38" s="10">
        <f t="shared" si="1"/>
        <v>0</v>
      </c>
      <c r="E38" s="9"/>
      <c r="F38" s="6"/>
      <c r="G38" s="10">
        <f t="shared" si="2"/>
        <v>0</v>
      </c>
      <c r="H38" s="9"/>
      <c r="I38" s="9"/>
      <c r="J38" s="9"/>
      <c r="K38" s="10">
        <f t="shared" si="3"/>
        <v>0</v>
      </c>
      <c r="L38" s="10">
        <f t="shared" si="0"/>
        <v>0</v>
      </c>
    </row>
    <row r="39" spans="1:12" ht="15.75" x14ac:dyDescent="0.25">
      <c r="A39" s="7" t="str">
        <f>'1'!A39</f>
        <v>Tijera portacharola cromada</v>
      </c>
      <c r="B39" s="10">
        <f>'3'!G39+'3'!L39</f>
        <v>0</v>
      </c>
      <c r="C39" s="9"/>
      <c r="D39" s="10">
        <f t="shared" si="1"/>
        <v>0</v>
      </c>
      <c r="E39" s="9"/>
      <c r="F39" s="6"/>
      <c r="G39" s="10">
        <f t="shared" si="2"/>
        <v>0</v>
      </c>
      <c r="H39" s="9"/>
      <c r="I39" s="9"/>
      <c r="J39" s="9"/>
      <c r="K39" s="10">
        <f t="shared" si="3"/>
        <v>0</v>
      </c>
      <c r="L39" s="10">
        <f t="shared" si="0"/>
        <v>0</v>
      </c>
    </row>
    <row r="40" spans="1:12" ht="15.75" x14ac:dyDescent="0.25">
      <c r="A40" s="7" t="str">
        <f>'1'!A40</f>
        <v>Vaso 0972 tequilero 44 ml 1.5 oz</v>
      </c>
      <c r="B40" s="10">
        <f>'3'!G40+'3'!L40</f>
        <v>0</v>
      </c>
      <c r="C40" s="9"/>
      <c r="D40" s="10">
        <f t="shared" si="1"/>
        <v>0</v>
      </c>
      <c r="E40" s="9"/>
      <c r="F40" s="6"/>
      <c r="G40" s="10">
        <f t="shared" si="2"/>
        <v>0</v>
      </c>
      <c r="H40" s="9"/>
      <c r="I40" s="9"/>
      <c r="J40" s="9"/>
      <c r="K40" s="10">
        <f t="shared" si="3"/>
        <v>0</v>
      </c>
      <c r="L40" s="10">
        <f t="shared" si="0"/>
        <v>0</v>
      </c>
    </row>
    <row r="41" spans="1:12" ht="15.75" x14ac:dyDescent="0.25">
      <c r="A41" s="7" t="str">
        <f>'1'!A41</f>
        <v>Vaso 40367 cheiser 5.25 oz. Islande (97 9577a) 5.75</v>
      </c>
      <c r="B41" s="10">
        <f>'3'!G41+'3'!L41</f>
        <v>0</v>
      </c>
      <c r="C41" s="9"/>
      <c r="D41" s="10">
        <f t="shared" si="1"/>
        <v>0</v>
      </c>
      <c r="E41" s="9"/>
      <c r="F41" s="6"/>
      <c r="G41" s="10">
        <f t="shared" si="2"/>
        <v>0</v>
      </c>
      <c r="H41" s="9"/>
      <c r="I41" s="9"/>
      <c r="J41" s="9"/>
      <c r="K41" s="10">
        <f t="shared" si="3"/>
        <v>0</v>
      </c>
      <c r="L41" s="10">
        <f t="shared" si="0"/>
        <v>0</v>
      </c>
    </row>
    <row r="42" spans="1:12" ht="15.75" x14ac:dyDescent="0.25">
      <c r="A42" s="7" t="str">
        <f>'1'!A42</f>
        <v>Vaso 50774 old fashion 6 oz. Princesa</v>
      </c>
      <c r="B42" s="10">
        <f>'3'!G42+'3'!L42</f>
        <v>0</v>
      </c>
      <c r="C42" s="9"/>
      <c r="D42" s="10">
        <f t="shared" si="1"/>
        <v>0</v>
      </c>
      <c r="E42" s="9"/>
      <c r="F42" s="6"/>
      <c r="G42" s="10">
        <f t="shared" si="2"/>
        <v>0</v>
      </c>
      <c r="H42" s="9"/>
      <c r="I42" s="9"/>
      <c r="J42" s="9"/>
      <c r="K42" s="10">
        <f t="shared" si="3"/>
        <v>0</v>
      </c>
      <c r="L42" s="10">
        <f t="shared" si="0"/>
        <v>0</v>
      </c>
    </row>
    <row r="43" spans="1:12" ht="15.75" x14ac:dyDescent="0.25">
      <c r="A43" s="7" t="str">
        <f>'1'!A43</f>
        <v>Vaso 6404 h.b.f.g 350 ml. 11.8 oz.</v>
      </c>
      <c r="B43" s="10">
        <f>'3'!G43+'3'!L43</f>
        <v>0</v>
      </c>
      <c r="C43" s="9"/>
      <c r="D43" s="10">
        <f t="shared" si="1"/>
        <v>0</v>
      </c>
      <c r="E43" s="9"/>
      <c r="F43" s="6"/>
      <c r="G43" s="10">
        <f t="shared" si="2"/>
        <v>0</v>
      </c>
      <c r="H43" s="9"/>
      <c r="I43" s="9"/>
      <c r="J43" s="9"/>
      <c r="K43" s="10">
        <f t="shared" si="3"/>
        <v>0</v>
      </c>
      <c r="L43" s="10">
        <f t="shared" si="0"/>
        <v>0</v>
      </c>
    </row>
    <row r="44" spans="1:12" ht="15.75" x14ac:dyDescent="0.25">
      <c r="A44" s="7" t="str">
        <f>'1'!A44</f>
        <v>Vaso 6621 high ball 350 ml 11.8 oz</v>
      </c>
      <c r="B44" s="10">
        <f>'3'!G44+'3'!L44</f>
        <v>0</v>
      </c>
      <c r="C44" s="9"/>
      <c r="D44" s="10">
        <f t="shared" si="1"/>
        <v>0</v>
      </c>
      <c r="E44" s="9"/>
      <c r="F44" s="6"/>
      <c r="G44" s="10">
        <f t="shared" si="2"/>
        <v>0</v>
      </c>
      <c r="H44" s="9"/>
      <c r="I44" s="9"/>
      <c r="J44" s="9"/>
      <c r="K44" s="10">
        <f t="shared" si="3"/>
        <v>0</v>
      </c>
      <c r="L44" s="10">
        <f t="shared" si="0"/>
        <v>0</v>
      </c>
    </row>
    <row r="45" spans="1:12" ht="15.75" x14ac:dyDescent="0.25">
      <c r="A45" s="7" t="str">
        <f>'1'!A45</f>
        <v>Vaso 6624 agua fg 300 ml 10.2 oz</v>
      </c>
      <c r="B45" s="10">
        <f>'3'!G45+'3'!L45</f>
        <v>0</v>
      </c>
      <c r="C45" s="9"/>
      <c r="D45" s="10">
        <f t="shared" si="1"/>
        <v>0</v>
      </c>
      <c r="E45" s="9"/>
      <c r="F45" s="6"/>
      <c r="G45" s="10">
        <f t="shared" si="2"/>
        <v>0</v>
      </c>
      <c r="H45" s="9"/>
      <c r="I45" s="9"/>
      <c r="J45" s="9"/>
      <c r="K45" s="10">
        <f t="shared" si="3"/>
        <v>0</v>
      </c>
      <c r="L45" s="10">
        <f t="shared" si="0"/>
        <v>0</v>
      </c>
    </row>
    <row r="46" spans="1:12" ht="15.75" x14ac:dyDescent="0.25">
      <c r="A46" s="7" t="str">
        <f>'1'!A46</f>
        <v>Vaso 6714 dof fashion 325 ml 11 oz</v>
      </c>
      <c r="B46" s="10">
        <f>'3'!G46+'3'!L46</f>
        <v>0</v>
      </c>
      <c r="C46" s="9"/>
      <c r="D46" s="10">
        <f t="shared" si="1"/>
        <v>0</v>
      </c>
      <c r="E46" s="9"/>
      <c r="F46" s="6"/>
      <c r="G46" s="10">
        <f t="shared" si="2"/>
        <v>0</v>
      </c>
      <c r="H46" s="9"/>
      <c r="I46" s="9"/>
      <c r="J46" s="9"/>
      <c r="K46" s="10">
        <f t="shared" si="3"/>
        <v>0</v>
      </c>
      <c r="L46" s="10">
        <f t="shared" si="0"/>
        <v>0</v>
      </c>
    </row>
    <row r="47" spans="1:12" ht="15.75" x14ac:dyDescent="0.25">
      <c r="A47" s="7">
        <f>'1'!A47</f>
        <v>0</v>
      </c>
      <c r="B47" s="10">
        <f>'3'!G47+'3'!L47</f>
        <v>0</v>
      </c>
      <c r="C47" s="9"/>
      <c r="D47" s="10">
        <f t="shared" si="1"/>
        <v>0</v>
      </c>
      <c r="E47" s="9"/>
      <c r="F47" s="6"/>
      <c r="G47" s="10">
        <f t="shared" si="2"/>
        <v>0</v>
      </c>
      <c r="H47" s="9"/>
      <c r="I47" s="9"/>
      <c r="J47" s="9"/>
      <c r="K47" s="10">
        <f t="shared" si="3"/>
        <v>0</v>
      </c>
      <c r="L47" s="10">
        <f t="shared" si="0"/>
        <v>0</v>
      </c>
    </row>
    <row r="48" spans="1:12" ht="15.75" x14ac:dyDescent="0.25">
      <c r="A48" s="7">
        <f>'1'!A48</f>
        <v>0</v>
      </c>
      <c r="B48" s="10">
        <f>'3'!G48+'3'!L48</f>
        <v>0</v>
      </c>
      <c r="C48" s="9"/>
      <c r="D48" s="10">
        <f t="shared" si="1"/>
        <v>0</v>
      </c>
      <c r="E48" s="9"/>
      <c r="F48" s="6"/>
      <c r="G48" s="10">
        <f t="shared" si="2"/>
        <v>0</v>
      </c>
      <c r="H48" s="9"/>
      <c r="I48" s="9"/>
      <c r="J48" s="9"/>
      <c r="K48" s="10">
        <f t="shared" si="3"/>
        <v>0</v>
      </c>
      <c r="L48" s="10">
        <f t="shared" si="0"/>
        <v>0</v>
      </c>
    </row>
    <row r="49" spans="1:12" ht="15.75" x14ac:dyDescent="0.25">
      <c r="A49" s="7">
        <f>'1'!A49</f>
        <v>0</v>
      </c>
      <c r="B49" s="10">
        <f>'3'!G49+'3'!L49</f>
        <v>0</v>
      </c>
      <c r="C49" s="9"/>
      <c r="D49" s="10">
        <f t="shared" si="1"/>
        <v>0</v>
      </c>
      <c r="E49" s="9"/>
      <c r="F49" s="6"/>
      <c r="G49" s="10">
        <f t="shared" si="2"/>
        <v>0</v>
      </c>
      <c r="H49" s="9"/>
      <c r="I49" s="9"/>
      <c r="J49" s="9"/>
      <c r="K49" s="10">
        <f t="shared" si="3"/>
        <v>0</v>
      </c>
      <c r="L49" s="10">
        <f t="shared" si="0"/>
        <v>0</v>
      </c>
    </row>
    <row r="50" spans="1:12" ht="15.75" x14ac:dyDescent="0.25">
      <c r="A50" s="7">
        <f>'1'!A50</f>
        <v>0</v>
      </c>
      <c r="B50" s="10">
        <f>'3'!G50+'3'!L50</f>
        <v>0</v>
      </c>
      <c r="C50" s="9"/>
      <c r="D50" s="10">
        <f t="shared" si="1"/>
        <v>0</v>
      </c>
      <c r="E50" s="9"/>
      <c r="F50" s="6"/>
      <c r="G50" s="10">
        <f t="shared" si="2"/>
        <v>0</v>
      </c>
      <c r="H50" s="9"/>
      <c r="I50" s="9"/>
      <c r="J50" s="9"/>
      <c r="K50" s="10">
        <f t="shared" si="3"/>
        <v>0</v>
      </c>
      <c r="L50" s="10">
        <f t="shared" si="0"/>
        <v>0</v>
      </c>
    </row>
    <row r="51" spans="1:12" ht="15.75" x14ac:dyDescent="0.25">
      <c r="A51" s="7">
        <f>'1'!A51</f>
        <v>0</v>
      </c>
      <c r="B51" s="10">
        <f>'3'!G51+'3'!L51</f>
        <v>0</v>
      </c>
      <c r="C51" s="9"/>
      <c r="D51" s="10">
        <f t="shared" si="1"/>
        <v>0</v>
      </c>
      <c r="E51" s="9"/>
      <c r="F51" s="6"/>
      <c r="G51" s="10">
        <f t="shared" si="2"/>
        <v>0</v>
      </c>
      <c r="H51" s="9"/>
      <c r="I51" s="9"/>
      <c r="J51" s="9"/>
      <c r="K51" s="10">
        <f t="shared" si="3"/>
        <v>0</v>
      </c>
      <c r="L51" s="10">
        <f t="shared" si="0"/>
        <v>0</v>
      </c>
    </row>
  </sheetData>
  <sheetProtection algorithmName="SHA-512" hashValue="dO28A0S/QviSPfHWljjnMrhavOYr6cUBq55cgtLsBBJVTdzhdnDjzx82NLmV7em7IQYJtzztP63qc0ApkoGxjg==" saltValue="AdRJJQjOydLI2WLsbkrgPg==" spinCount="100000" sheet="1" objects="1" scenarios="1"/>
  <mergeCells count="12">
    <mergeCell ref="K3:K4"/>
    <mergeCell ref="L3:L4"/>
    <mergeCell ref="A1:L1"/>
    <mergeCell ref="B2:F2"/>
    <mergeCell ref="A3:A4"/>
    <mergeCell ref="B3:B4"/>
    <mergeCell ref="C3:C4"/>
    <mergeCell ref="D3:D4"/>
    <mergeCell ref="E3:E4"/>
    <mergeCell ref="F3:F4"/>
    <mergeCell ref="G3:G4"/>
    <mergeCell ref="H3:J3"/>
  </mergeCell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workbookViewId="0">
      <pane ySplit="4" topLeftCell="A5" activePane="bottomLeft" state="frozen"/>
      <selection activeCell="L2" sqref="L2"/>
      <selection pane="bottomLeft" activeCell="B5" sqref="B5:B51"/>
    </sheetView>
  </sheetViews>
  <sheetFormatPr defaultColWidth="11.42578125" defaultRowHeight="15" x14ac:dyDescent="0.25"/>
  <cols>
    <col min="1" max="1" width="50.28515625" bestFit="1" customWidth="1"/>
    <col min="2" max="2" width="13.28515625" bestFit="1" customWidth="1"/>
    <col min="3" max="3" width="10.42578125" bestFit="1" customWidth="1"/>
    <col min="4" max="4" width="12.28515625" bestFit="1" customWidth="1"/>
    <col min="5" max="5" width="9.42578125" bestFit="1" customWidth="1"/>
    <col min="6" max="6" width="16.140625" customWidth="1"/>
    <col min="7" max="7" width="12.28515625" bestFit="1" customWidth="1"/>
    <col min="8" max="10" width="12.7109375" customWidth="1"/>
    <col min="11" max="11" width="13.28515625" bestFit="1" customWidth="1"/>
    <col min="12" max="12" width="12.140625" bestFit="1" customWidth="1"/>
  </cols>
  <sheetData>
    <row r="1" spans="1:12" ht="26.25" x14ac:dyDescent="0.4">
      <c r="A1" s="52" t="s">
        <v>10</v>
      </c>
      <c r="B1" s="53"/>
      <c r="C1" s="53"/>
      <c r="D1" s="53"/>
      <c r="E1" s="53"/>
      <c r="F1" s="53"/>
      <c r="G1" s="53"/>
      <c r="H1" s="53"/>
      <c r="I1" s="53"/>
      <c r="J1" s="53"/>
      <c r="K1" s="53"/>
      <c r="L1" s="54"/>
    </row>
    <row r="2" spans="1:12" ht="21" x14ac:dyDescent="0.35">
      <c r="A2" s="1" t="s">
        <v>6</v>
      </c>
      <c r="B2" s="58" t="str">
        <f>'1'!B2:F2</f>
        <v>Cinépolis VIP Multiplaza Pacific</v>
      </c>
      <c r="C2" s="58"/>
      <c r="D2" s="58"/>
      <c r="E2" s="58"/>
      <c r="F2" s="58"/>
      <c r="G2" s="2"/>
      <c r="H2" s="2" t="s">
        <v>11</v>
      </c>
      <c r="I2" s="4">
        <f>'1'!I2</f>
        <v>2015</v>
      </c>
      <c r="J2" s="2"/>
      <c r="K2" s="2" t="s">
        <v>7</v>
      </c>
      <c r="L2" s="3">
        <v>49</v>
      </c>
    </row>
    <row r="3" spans="1:12" ht="15.75" x14ac:dyDescent="0.25">
      <c r="A3" s="57" t="s">
        <v>9</v>
      </c>
      <c r="B3" s="56" t="s">
        <v>0</v>
      </c>
      <c r="C3" s="56" t="s">
        <v>1</v>
      </c>
      <c r="D3" s="56" t="s">
        <v>2</v>
      </c>
      <c r="E3" s="56" t="s">
        <v>3</v>
      </c>
      <c r="F3" s="56" t="s">
        <v>4</v>
      </c>
      <c r="G3" s="56" t="s">
        <v>5</v>
      </c>
      <c r="H3" s="56" t="s">
        <v>57</v>
      </c>
      <c r="I3" s="56"/>
      <c r="J3" s="56"/>
      <c r="K3" s="56" t="s">
        <v>55</v>
      </c>
      <c r="L3" s="56" t="s">
        <v>56</v>
      </c>
    </row>
    <row r="4" spans="1:12" ht="15.75" customHeight="1" x14ac:dyDescent="0.25">
      <c r="A4" s="57"/>
      <c r="B4" s="56"/>
      <c r="C4" s="56"/>
      <c r="D4" s="56"/>
      <c r="E4" s="56"/>
      <c r="F4" s="56"/>
      <c r="G4" s="56"/>
      <c r="H4" s="11" t="s">
        <v>58</v>
      </c>
      <c r="I4" s="11" t="s">
        <v>60</v>
      </c>
      <c r="J4" s="11" t="s">
        <v>59</v>
      </c>
      <c r="K4" s="56"/>
      <c r="L4" s="56"/>
    </row>
    <row r="5" spans="1:12" ht="15.75" x14ac:dyDescent="0.25">
      <c r="A5" s="7" t="str">
        <f>'1'!A5</f>
        <v xml:space="preserve">Bar caddy condimentero 6 en 1 </v>
      </c>
      <c r="B5" s="10">
        <f>'48'!G5+'48'!L5</f>
        <v>0</v>
      </c>
      <c r="C5" s="9"/>
      <c r="D5" s="10">
        <f>B5+C5</f>
        <v>0</v>
      </c>
      <c r="E5" s="9"/>
      <c r="F5" s="6"/>
      <c r="G5" s="10">
        <f>D5-E5</f>
        <v>0</v>
      </c>
      <c r="H5" s="9"/>
      <c r="I5" s="9"/>
      <c r="J5" s="9"/>
      <c r="K5" s="10">
        <f>SUM(H5:J5)</f>
        <v>0</v>
      </c>
      <c r="L5" s="10">
        <f t="shared" ref="L5:L51" si="0">K5-G5</f>
        <v>0</v>
      </c>
    </row>
    <row r="6" spans="1:12" ht="15.75" x14ac:dyDescent="0.25">
      <c r="A6" s="7" t="str">
        <f>'1'!A6</f>
        <v>Botella/jugos con vertedor 1 lts</v>
      </c>
      <c r="B6" s="10">
        <f>'48'!G6+'48'!L6</f>
        <v>0</v>
      </c>
      <c r="C6" s="9"/>
      <c r="D6" s="10">
        <f t="shared" ref="D6:D51" si="1">B6+C6</f>
        <v>0</v>
      </c>
      <c r="E6" s="9"/>
      <c r="F6" s="6"/>
      <c r="G6" s="10">
        <f t="shared" ref="G6:G51" si="2">D6-E6</f>
        <v>0</v>
      </c>
      <c r="H6" s="9"/>
      <c r="I6" s="9"/>
      <c r="J6" s="9"/>
      <c r="K6" s="10">
        <f t="shared" ref="K6:K51" si="3">SUM(H6:J6)</f>
        <v>0</v>
      </c>
      <c r="L6" s="10">
        <f t="shared" si="0"/>
        <v>0</v>
      </c>
    </row>
    <row r="7" spans="1:12" ht="15.75" x14ac:dyDescent="0.25">
      <c r="A7" s="7" t="str">
        <f>'1'!A7</f>
        <v>Cepillo lavavasos triple</v>
      </c>
      <c r="B7" s="10">
        <f>'48'!G7+'48'!L7</f>
        <v>0</v>
      </c>
      <c r="C7" s="9"/>
      <c r="D7" s="10">
        <f t="shared" si="1"/>
        <v>0</v>
      </c>
      <c r="E7" s="9"/>
      <c r="F7" s="6"/>
      <c r="G7" s="10">
        <f t="shared" si="2"/>
        <v>0</v>
      </c>
      <c r="H7" s="9"/>
      <c r="I7" s="9"/>
      <c r="J7" s="9"/>
      <c r="K7" s="10">
        <f t="shared" si="3"/>
        <v>0</v>
      </c>
      <c r="L7" s="10">
        <f t="shared" si="0"/>
        <v>0</v>
      </c>
    </row>
    <row r="8" spans="1:12" ht="15.75" x14ac:dyDescent="0.25">
      <c r="A8" s="7" t="str">
        <f>'1'!A8</f>
        <v>Cocktelera grande 3 pzas 30 oz a. Inox</v>
      </c>
      <c r="B8" s="10">
        <f>'48'!G8+'48'!L8</f>
        <v>0</v>
      </c>
      <c r="C8" s="9"/>
      <c r="D8" s="10">
        <f t="shared" si="1"/>
        <v>0</v>
      </c>
      <c r="E8" s="9"/>
      <c r="F8" s="6"/>
      <c r="G8" s="10">
        <f t="shared" si="2"/>
        <v>0</v>
      </c>
      <c r="H8" s="9"/>
      <c r="I8" s="9"/>
      <c r="J8" s="9"/>
      <c r="K8" s="10">
        <f t="shared" si="3"/>
        <v>0</v>
      </c>
      <c r="L8" s="10">
        <f t="shared" si="0"/>
        <v>0</v>
      </c>
    </row>
    <row r="9" spans="1:12" ht="15.75" x14ac:dyDescent="0.25">
      <c r="A9" s="7" t="str">
        <f>'1'!A9</f>
        <v xml:space="preserve">Copa 2020 vino generoso mty 74 ml </v>
      </c>
      <c r="B9" s="10">
        <f>'48'!G9+'48'!L9</f>
        <v>0</v>
      </c>
      <c r="C9" s="9"/>
      <c r="D9" s="10">
        <f t="shared" si="1"/>
        <v>0</v>
      </c>
      <c r="E9" s="9"/>
      <c r="F9" s="6"/>
      <c r="G9" s="10">
        <f t="shared" si="2"/>
        <v>0</v>
      </c>
      <c r="H9" s="9"/>
      <c r="I9" s="9"/>
      <c r="J9" s="9"/>
      <c r="K9" s="10">
        <f t="shared" si="3"/>
        <v>0</v>
      </c>
      <c r="L9" s="10">
        <f t="shared" si="0"/>
        <v>0</v>
      </c>
    </row>
    <row r="10" spans="1:12" ht="15.75" x14ac:dyDescent="0.25">
      <c r="A10" s="7" t="str">
        <f>'1'!A10</f>
        <v>Copa 2025 agua mty 285 ml 9.5 oz</v>
      </c>
      <c r="B10" s="10">
        <f>'48'!G10+'48'!L10</f>
        <v>0</v>
      </c>
      <c r="C10" s="9"/>
      <c r="D10" s="10">
        <f t="shared" si="1"/>
        <v>0</v>
      </c>
      <c r="E10" s="9"/>
      <c r="F10" s="6"/>
      <c r="G10" s="10">
        <f t="shared" si="2"/>
        <v>0</v>
      </c>
      <c r="H10" s="9"/>
      <c r="I10" s="9"/>
      <c r="J10" s="9"/>
      <c r="K10" s="10">
        <f t="shared" si="3"/>
        <v>0</v>
      </c>
      <c r="L10" s="10">
        <f t="shared" si="0"/>
        <v>0</v>
      </c>
    </row>
    <row r="11" spans="1:12" ht="15.75" x14ac:dyDescent="0.25">
      <c r="A11" s="7" t="str">
        <f>'1'!A11</f>
        <v>Copa 22760 cocktail martini 5 oz excalibur</v>
      </c>
      <c r="B11" s="10">
        <f>'48'!G11+'48'!L11</f>
        <v>0</v>
      </c>
      <c r="C11" s="9"/>
      <c r="D11" s="10">
        <f t="shared" si="1"/>
        <v>0</v>
      </c>
      <c r="E11" s="9"/>
      <c r="F11" s="6"/>
      <c r="G11" s="10">
        <f t="shared" si="2"/>
        <v>0</v>
      </c>
      <c r="H11" s="9"/>
      <c r="I11" s="9"/>
      <c r="J11" s="9"/>
      <c r="K11" s="10">
        <f t="shared" si="3"/>
        <v>0</v>
      </c>
      <c r="L11" s="10">
        <f t="shared" si="0"/>
        <v>0</v>
      </c>
    </row>
    <row r="12" spans="1:12" ht="15.75" x14ac:dyDescent="0.25">
      <c r="A12" s="7" t="str">
        <f>'1'!A12</f>
        <v xml:space="preserve">Copa 23876 brandy 50 cl 17 oz. Vaporera </v>
      </c>
      <c r="B12" s="10">
        <f>'48'!G12+'48'!L12</f>
        <v>0</v>
      </c>
      <c r="C12" s="9"/>
      <c r="D12" s="10">
        <f t="shared" si="1"/>
        <v>0</v>
      </c>
      <c r="E12" s="9"/>
      <c r="F12" s="6"/>
      <c r="G12" s="10">
        <f t="shared" si="2"/>
        <v>0</v>
      </c>
      <c r="H12" s="9"/>
      <c r="I12" s="9"/>
      <c r="J12" s="9"/>
      <c r="K12" s="10">
        <f t="shared" si="3"/>
        <v>0</v>
      </c>
      <c r="L12" s="10">
        <f t="shared" si="0"/>
        <v>0</v>
      </c>
    </row>
    <row r="13" spans="1:12" ht="15.75" x14ac:dyDescent="0.25">
      <c r="A13" s="7" t="str">
        <f>'1'!A13</f>
        <v>Copa 2438 brandy mty 130 ml 4.5 oz</v>
      </c>
      <c r="B13" s="10">
        <f>'48'!G13+'48'!L13</f>
        <v>0</v>
      </c>
      <c r="C13" s="9"/>
      <c r="D13" s="10">
        <f t="shared" si="1"/>
        <v>0</v>
      </c>
      <c r="E13" s="9"/>
      <c r="F13" s="6"/>
      <c r="G13" s="10">
        <f t="shared" si="2"/>
        <v>0</v>
      </c>
      <c r="H13" s="9"/>
      <c r="I13" s="9"/>
      <c r="J13" s="9"/>
      <c r="K13" s="10">
        <f t="shared" si="3"/>
        <v>0</v>
      </c>
      <c r="L13" s="10">
        <f t="shared" si="0"/>
        <v>0</v>
      </c>
    </row>
    <row r="14" spans="1:12" ht="15.75" x14ac:dyDescent="0.25">
      <c r="A14" s="7" t="str">
        <f>'1'!A14</f>
        <v>Copa cerveza dortmund 13 oz.</v>
      </c>
      <c r="B14" s="10">
        <f>'48'!G14+'48'!L14</f>
        <v>0</v>
      </c>
      <c r="C14" s="9"/>
      <c r="D14" s="10">
        <f t="shared" si="1"/>
        <v>0</v>
      </c>
      <c r="E14" s="9"/>
      <c r="F14" s="6"/>
      <c r="G14" s="10">
        <f t="shared" si="2"/>
        <v>0</v>
      </c>
      <c r="H14" s="9"/>
      <c r="I14" s="9"/>
      <c r="J14" s="9"/>
      <c r="K14" s="10">
        <f t="shared" si="3"/>
        <v>0</v>
      </c>
      <c r="L14" s="10">
        <f t="shared" si="0"/>
        <v>0</v>
      </c>
    </row>
    <row r="15" spans="1:12" ht="15.75" x14ac:dyDescent="0.25">
      <c r="A15" s="7" t="str">
        <f>'1'!A15</f>
        <v>Copa cogñac degustacion 5 oz</v>
      </c>
      <c r="B15" s="10">
        <f>'48'!G15+'48'!L15</f>
        <v>0</v>
      </c>
      <c r="C15" s="9"/>
      <c r="D15" s="10">
        <f t="shared" si="1"/>
        <v>0</v>
      </c>
      <c r="E15" s="9"/>
      <c r="F15" s="6"/>
      <c r="G15" s="10">
        <f t="shared" si="2"/>
        <v>0</v>
      </c>
      <c r="H15" s="9"/>
      <c r="I15" s="9"/>
      <c r="J15" s="9"/>
      <c r="K15" s="10">
        <f t="shared" si="3"/>
        <v>0</v>
      </c>
      <c r="L15" s="10">
        <f t="shared" si="0"/>
        <v>0</v>
      </c>
    </row>
    <row r="16" spans="1:12" ht="15.75" x14ac:dyDescent="0.25">
      <c r="A16" s="7" t="str">
        <f>'1'!A16</f>
        <v>Copa margarita 12 oz.  Excalibur</v>
      </c>
      <c r="B16" s="10">
        <f>'48'!G16+'48'!L16</f>
        <v>0</v>
      </c>
      <c r="C16" s="9"/>
      <c r="D16" s="10">
        <f t="shared" si="1"/>
        <v>0</v>
      </c>
      <c r="E16" s="9"/>
      <c r="F16" s="6"/>
      <c r="G16" s="10">
        <f t="shared" si="2"/>
        <v>0</v>
      </c>
      <c r="H16" s="9"/>
      <c r="I16" s="9"/>
      <c r="J16" s="9"/>
      <c r="K16" s="10">
        <f t="shared" si="3"/>
        <v>0</v>
      </c>
      <c r="L16" s="10">
        <f t="shared" si="0"/>
        <v>0</v>
      </c>
    </row>
    <row r="17" spans="1:12" ht="15.75" x14ac:dyDescent="0.25">
      <c r="A17" s="7" t="str">
        <f>'1'!A17</f>
        <v>Copa vino blanco savoie  5 oz.</v>
      </c>
      <c r="B17" s="10">
        <f>'48'!G17+'48'!L17</f>
        <v>0</v>
      </c>
      <c r="C17" s="9"/>
      <c r="D17" s="10">
        <f t="shared" si="1"/>
        <v>0</v>
      </c>
      <c r="E17" s="9"/>
      <c r="F17" s="6"/>
      <c r="G17" s="10">
        <f t="shared" si="2"/>
        <v>0</v>
      </c>
      <c r="H17" s="9"/>
      <c r="I17" s="9"/>
      <c r="J17" s="9"/>
      <c r="K17" s="10">
        <f t="shared" si="3"/>
        <v>0</v>
      </c>
      <c r="L17" s="10">
        <f t="shared" si="0"/>
        <v>0</v>
      </c>
    </row>
    <row r="18" spans="1:12" ht="15.75" x14ac:dyDescent="0.25">
      <c r="A18" s="7" t="str">
        <f>'1'!A18</f>
        <v>Copa vino tinto savoie 8 oz.</v>
      </c>
      <c r="B18" s="10">
        <f>'48'!G18+'48'!L18</f>
        <v>0</v>
      </c>
      <c r="C18" s="9"/>
      <c r="D18" s="10">
        <f t="shared" si="1"/>
        <v>0</v>
      </c>
      <c r="E18" s="9"/>
      <c r="F18" s="6"/>
      <c r="G18" s="10">
        <f t="shared" si="2"/>
        <v>0</v>
      </c>
      <c r="H18" s="9"/>
      <c r="I18" s="9"/>
      <c r="J18" s="9"/>
      <c r="K18" s="10">
        <f t="shared" si="3"/>
        <v>0</v>
      </c>
      <c r="L18" s="10">
        <f t="shared" si="0"/>
        <v>0</v>
      </c>
    </row>
    <row r="19" spans="1:12" ht="15.75" x14ac:dyDescent="0.25">
      <c r="A19" s="7" t="str">
        <f>'1'!A19</f>
        <v>Cuchara para cantina a inox</v>
      </c>
      <c r="B19" s="10">
        <f>'48'!G19+'48'!L19</f>
        <v>0</v>
      </c>
      <c r="C19" s="9"/>
      <c r="D19" s="10">
        <f t="shared" si="1"/>
        <v>0</v>
      </c>
      <c r="E19" s="9"/>
      <c r="F19" s="6"/>
      <c r="G19" s="10">
        <f t="shared" si="2"/>
        <v>0</v>
      </c>
      <c r="H19" s="9"/>
      <c r="I19" s="9"/>
      <c r="J19" s="9"/>
      <c r="K19" s="10">
        <f t="shared" si="3"/>
        <v>0</v>
      </c>
      <c r="L19" s="10">
        <f t="shared" si="0"/>
        <v>0</v>
      </c>
    </row>
    <row r="20" spans="1:12" ht="15.75" x14ac:dyDescent="0.25">
      <c r="A20" s="7" t="str">
        <f>'1'!A20</f>
        <v>Cucharon para hielo 24.1 cms a inox</v>
      </c>
      <c r="B20" s="10">
        <f>'48'!G20+'48'!L20</f>
        <v>0</v>
      </c>
      <c r="C20" s="9"/>
      <c r="D20" s="10">
        <f t="shared" si="1"/>
        <v>0</v>
      </c>
      <c r="E20" s="9"/>
      <c r="F20" s="6"/>
      <c r="G20" s="10">
        <f t="shared" si="2"/>
        <v>0</v>
      </c>
      <c r="H20" s="9"/>
      <c r="I20" s="9"/>
      <c r="J20" s="9"/>
      <c r="K20" s="10">
        <f t="shared" si="3"/>
        <v>0</v>
      </c>
      <c r="L20" s="10">
        <f t="shared" si="0"/>
        <v>0</v>
      </c>
    </row>
    <row r="21" spans="1:12" ht="15.75" x14ac:dyDescent="0.25">
      <c r="A21" s="7" t="str">
        <f>'1'!A21</f>
        <v xml:space="preserve">Cuchillo chef 8" </v>
      </c>
      <c r="B21" s="10">
        <f>'48'!G21+'48'!L21</f>
        <v>0</v>
      </c>
      <c r="C21" s="9"/>
      <c r="D21" s="10">
        <f t="shared" si="1"/>
        <v>0</v>
      </c>
      <c r="E21" s="9"/>
      <c r="F21" s="6"/>
      <c r="G21" s="10">
        <f t="shared" si="2"/>
        <v>0</v>
      </c>
      <c r="H21" s="9"/>
      <c r="I21" s="9"/>
      <c r="J21" s="9"/>
      <c r="K21" s="10">
        <f t="shared" si="3"/>
        <v>0</v>
      </c>
      <c r="L21" s="10">
        <f t="shared" si="0"/>
        <v>0</v>
      </c>
    </row>
    <row r="22" spans="1:12" ht="15.75" x14ac:dyDescent="0.25">
      <c r="A22" s="7" t="str">
        <f>'1'!A22</f>
        <v>Cuchillo mondador 4"</v>
      </c>
      <c r="B22" s="10">
        <f>'48'!G22+'48'!L22</f>
        <v>0</v>
      </c>
      <c r="C22" s="9"/>
      <c r="D22" s="10">
        <f t="shared" si="1"/>
        <v>0</v>
      </c>
      <c r="E22" s="9"/>
      <c r="F22" s="6"/>
      <c r="G22" s="10">
        <f t="shared" si="2"/>
        <v>0</v>
      </c>
      <c r="H22" s="9"/>
      <c r="I22" s="9"/>
      <c r="J22" s="9"/>
      <c r="K22" s="10">
        <f t="shared" si="3"/>
        <v>0</v>
      </c>
      <c r="L22" s="10">
        <f t="shared" si="0"/>
        <v>0</v>
      </c>
    </row>
    <row r="23" spans="1:12" ht="15.75" x14ac:dyDescent="0.25">
      <c r="A23" s="7" t="str">
        <f>'1'!A23</f>
        <v>Charola antiderrapante 44x59 cms.</v>
      </c>
      <c r="B23" s="10">
        <f>'48'!G23+'48'!L23</f>
        <v>0</v>
      </c>
      <c r="C23" s="9"/>
      <c r="D23" s="10">
        <f t="shared" si="1"/>
        <v>0</v>
      </c>
      <c r="E23" s="9"/>
      <c r="F23" s="6"/>
      <c r="G23" s="10">
        <f t="shared" si="2"/>
        <v>0</v>
      </c>
      <c r="H23" s="9"/>
      <c r="I23" s="9"/>
      <c r="J23" s="9"/>
      <c r="K23" s="10">
        <f t="shared" si="3"/>
        <v>0</v>
      </c>
      <c r="L23" s="10">
        <f t="shared" si="0"/>
        <v>0</v>
      </c>
    </row>
    <row r="24" spans="1:12" ht="15.75" x14ac:dyDescent="0.25">
      <c r="A24" s="7" t="str">
        <f>'1'!A24</f>
        <v>Charola redonda antiderrapante 40 cms</v>
      </c>
      <c r="B24" s="10">
        <f>'48'!G24+'48'!L24</f>
        <v>0</v>
      </c>
      <c r="C24" s="9"/>
      <c r="D24" s="10">
        <f t="shared" si="1"/>
        <v>0</v>
      </c>
      <c r="E24" s="9"/>
      <c r="F24" s="6"/>
      <c r="G24" s="10">
        <f t="shared" si="2"/>
        <v>0</v>
      </c>
      <c r="H24" s="9"/>
      <c r="I24" s="9"/>
      <c r="J24" s="9"/>
      <c r="K24" s="10">
        <f t="shared" si="3"/>
        <v>0</v>
      </c>
      <c r="L24" s="10">
        <f t="shared" si="0"/>
        <v>0</v>
      </c>
    </row>
    <row r="25" spans="1:12" ht="15.75" x14ac:dyDescent="0.25">
      <c r="A25" s="7" t="str">
        <f>'1'!A25</f>
        <v>Dispensador plastico transparente de 12 oz..</v>
      </c>
      <c r="B25" s="10">
        <f>'48'!G25+'48'!L25</f>
        <v>0</v>
      </c>
      <c r="C25" s="9"/>
      <c r="D25" s="10">
        <f t="shared" si="1"/>
        <v>0</v>
      </c>
      <c r="E25" s="9"/>
      <c r="F25" s="6"/>
      <c r="G25" s="10">
        <f t="shared" si="2"/>
        <v>0</v>
      </c>
      <c r="H25" s="9"/>
      <c r="I25" s="9"/>
      <c r="J25" s="9"/>
      <c r="K25" s="10">
        <f t="shared" si="3"/>
        <v>0</v>
      </c>
      <c r="L25" s="10">
        <f t="shared" si="0"/>
        <v>0</v>
      </c>
    </row>
    <row r="26" spans="1:12" ht="15.75" x14ac:dyDescent="0.25">
      <c r="A26" s="7" t="str">
        <f>'1'!A26</f>
        <v>Drenador de plastico para bar</v>
      </c>
      <c r="B26" s="10">
        <f>'48'!G26+'48'!L26</f>
        <v>0</v>
      </c>
      <c r="C26" s="9"/>
      <c r="D26" s="10">
        <f t="shared" si="1"/>
        <v>0</v>
      </c>
      <c r="E26" s="9"/>
      <c r="F26" s="6"/>
      <c r="G26" s="10">
        <f t="shared" si="2"/>
        <v>0</v>
      </c>
      <c r="H26" s="9"/>
      <c r="I26" s="9"/>
      <c r="J26" s="9"/>
      <c r="K26" s="10">
        <f t="shared" si="3"/>
        <v>0</v>
      </c>
      <c r="L26" s="10">
        <f t="shared" si="0"/>
        <v>0</v>
      </c>
    </row>
    <row r="27" spans="1:12" ht="15.75" x14ac:dyDescent="0.25">
      <c r="A27" s="7" t="str">
        <f>'1'!A27</f>
        <v>Escarchador para margaritas</v>
      </c>
      <c r="B27" s="10">
        <f>'48'!G27+'48'!L27</f>
        <v>0</v>
      </c>
      <c r="C27" s="9"/>
      <c r="D27" s="10">
        <f t="shared" si="1"/>
        <v>0</v>
      </c>
      <c r="E27" s="9"/>
      <c r="F27" s="6"/>
      <c r="G27" s="10">
        <f t="shared" si="2"/>
        <v>0</v>
      </c>
      <c r="H27" s="9"/>
      <c r="I27" s="9"/>
      <c r="J27" s="9"/>
      <c r="K27" s="10">
        <f t="shared" si="3"/>
        <v>0</v>
      </c>
      <c r="L27" s="10">
        <f t="shared" si="0"/>
        <v>0</v>
      </c>
    </row>
    <row r="28" spans="1:12" ht="15.75" x14ac:dyDescent="0.25">
      <c r="A28" s="7" t="str">
        <f>'1'!A28</f>
        <v>Esponja para escarchador</v>
      </c>
      <c r="B28" s="10">
        <f>'48'!G28+'48'!L28</f>
        <v>0</v>
      </c>
      <c r="C28" s="9"/>
      <c r="D28" s="10">
        <f t="shared" si="1"/>
        <v>0</v>
      </c>
      <c r="E28" s="9"/>
      <c r="F28" s="6"/>
      <c r="G28" s="10">
        <f t="shared" si="2"/>
        <v>0</v>
      </c>
      <c r="H28" s="9"/>
      <c r="I28" s="9"/>
      <c r="J28" s="9"/>
      <c r="K28" s="10">
        <f t="shared" si="3"/>
        <v>0</v>
      </c>
      <c r="L28" s="10">
        <f t="shared" si="0"/>
        <v>0</v>
      </c>
    </row>
    <row r="29" spans="1:12" ht="15.75" x14ac:dyDescent="0.25">
      <c r="A29" s="7" t="str">
        <f>'1'!A29</f>
        <v>Exprimidor naranjas mediano</v>
      </c>
      <c r="B29" s="10">
        <f>'48'!G29+'48'!L29</f>
        <v>0</v>
      </c>
      <c r="C29" s="9"/>
      <c r="D29" s="10">
        <f t="shared" si="1"/>
        <v>0</v>
      </c>
      <c r="E29" s="9"/>
      <c r="F29" s="6"/>
      <c r="G29" s="10">
        <f t="shared" si="2"/>
        <v>0</v>
      </c>
      <c r="H29" s="9"/>
      <c r="I29" s="9"/>
      <c r="J29" s="9"/>
      <c r="K29" s="10">
        <f t="shared" si="3"/>
        <v>0</v>
      </c>
      <c r="L29" s="10">
        <f t="shared" si="0"/>
        <v>0</v>
      </c>
    </row>
    <row r="30" spans="1:12" ht="15.75" x14ac:dyDescent="0.25">
      <c r="A30" s="7" t="str">
        <f>'1'!A30</f>
        <v>Jarra 3807 vallarta 2.25 lts 76 oz</v>
      </c>
      <c r="B30" s="10">
        <f>'48'!G30+'48'!L30</f>
        <v>0</v>
      </c>
      <c r="C30" s="9"/>
      <c r="D30" s="10">
        <f t="shared" si="1"/>
        <v>0</v>
      </c>
      <c r="E30" s="9"/>
      <c r="F30" s="6"/>
      <c r="G30" s="10">
        <f t="shared" si="2"/>
        <v>0</v>
      </c>
      <c r="H30" s="9"/>
      <c r="I30" s="9"/>
      <c r="J30" s="9"/>
      <c r="K30" s="10">
        <f t="shared" si="3"/>
        <v>0</v>
      </c>
      <c r="L30" s="10">
        <f t="shared" si="0"/>
        <v>0</v>
      </c>
    </row>
    <row r="31" spans="1:12" ht="15.75" x14ac:dyDescent="0.25">
      <c r="A31" s="7" t="str">
        <f>'1'!A31</f>
        <v>Jarra 3808 orinoco 1.15 lts 39 oz</v>
      </c>
      <c r="B31" s="10">
        <f>'48'!G31+'48'!L31</f>
        <v>0</v>
      </c>
      <c r="C31" s="9"/>
      <c r="D31" s="10">
        <f t="shared" si="1"/>
        <v>0</v>
      </c>
      <c r="E31" s="9"/>
      <c r="F31" s="6"/>
      <c r="G31" s="10">
        <f t="shared" si="2"/>
        <v>0</v>
      </c>
      <c r="H31" s="9"/>
      <c r="I31" s="9"/>
      <c r="J31" s="9"/>
      <c r="K31" s="10">
        <f t="shared" si="3"/>
        <v>0</v>
      </c>
      <c r="L31" s="10">
        <f t="shared" si="0"/>
        <v>0</v>
      </c>
    </row>
    <row r="32" spans="1:12" ht="15.75" x14ac:dyDescent="0.25">
      <c r="A32" s="7" t="str">
        <f>'1'!A32</f>
        <v>Jigger 1x2 Oz  A. Inox</v>
      </c>
      <c r="B32" s="10">
        <f>'48'!G32+'48'!L32</f>
        <v>0</v>
      </c>
      <c r="C32" s="9"/>
      <c r="D32" s="10">
        <f t="shared" si="1"/>
        <v>0</v>
      </c>
      <c r="E32" s="9"/>
      <c r="F32" s="6"/>
      <c r="G32" s="10">
        <f t="shared" si="2"/>
        <v>0</v>
      </c>
      <c r="H32" s="9"/>
      <c r="I32" s="9"/>
      <c r="J32" s="9"/>
      <c r="K32" s="10">
        <f t="shared" si="3"/>
        <v>0</v>
      </c>
      <c r="L32" s="10">
        <f t="shared" si="0"/>
        <v>0</v>
      </c>
    </row>
    <row r="33" spans="1:12" ht="15.75" x14ac:dyDescent="0.25">
      <c r="A33" s="7" t="str">
        <f>'1'!A33</f>
        <v>Organizador servilletas y popotes</v>
      </c>
      <c r="B33" s="10">
        <f>'48'!G33+'48'!L33</f>
        <v>0</v>
      </c>
      <c r="C33" s="9"/>
      <c r="D33" s="10">
        <f t="shared" si="1"/>
        <v>0</v>
      </c>
      <c r="E33" s="9"/>
      <c r="F33" s="6"/>
      <c r="G33" s="10">
        <f t="shared" si="2"/>
        <v>0</v>
      </c>
      <c r="H33" s="9"/>
      <c r="I33" s="9"/>
      <c r="J33" s="9"/>
      <c r="K33" s="10">
        <f t="shared" si="3"/>
        <v>0</v>
      </c>
      <c r="L33" s="10">
        <f t="shared" si="0"/>
        <v>0</v>
      </c>
    </row>
    <row r="34" spans="1:12" ht="15.75" x14ac:dyDescent="0.25">
      <c r="A34" s="7" t="str">
        <f>'1'!A34</f>
        <v>Picahielo 6 puntas</v>
      </c>
      <c r="B34" s="10">
        <f>'48'!G34+'48'!L34</f>
        <v>0</v>
      </c>
      <c r="C34" s="9"/>
      <c r="D34" s="10">
        <f t="shared" si="1"/>
        <v>0</v>
      </c>
      <c r="E34" s="9"/>
      <c r="F34" s="6"/>
      <c r="G34" s="10">
        <f t="shared" si="2"/>
        <v>0</v>
      </c>
      <c r="H34" s="9"/>
      <c r="I34" s="9"/>
      <c r="J34" s="9"/>
      <c r="K34" s="10">
        <f t="shared" si="3"/>
        <v>0</v>
      </c>
      <c r="L34" s="10">
        <f t="shared" si="0"/>
        <v>0</v>
      </c>
    </row>
    <row r="35" spans="1:12" ht="15.75" x14ac:dyDescent="0.25">
      <c r="A35" s="7" t="str">
        <f>'1'!A35</f>
        <v>Rollo malla/bar table</v>
      </c>
      <c r="B35" s="10">
        <f>'48'!G35+'48'!L35</f>
        <v>0</v>
      </c>
      <c r="C35" s="9"/>
      <c r="D35" s="10">
        <f t="shared" si="1"/>
        <v>0</v>
      </c>
      <c r="E35" s="9"/>
      <c r="F35" s="6"/>
      <c r="G35" s="10">
        <f t="shared" si="2"/>
        <v>0</v>
      </c>
      <c r="H35" s="9"/>
      <c r="I35" s="9"/>
      <c r="J35" s="9"/>
      <c r="K35" s="10">
        <f t="shared" si="3"/>
        <v>0</v>
      </c>
      <c r="L35" s="10">
        <f t="shared" si="0"/>
        <v>0</v>
      </c>
    </row>
    <row r="36" spans="1:12" ht="15.75" x14ac:dyDescent="0.25">
      <c r="A36" s="7" t="str">
        <f>'1'!A36</f>
        <v>Sacacorchos 2 manos</v>
      </c>
      <c r="B36" s="10">
        <f>'48'!G36+'48'!L36</f>
        <v>0</v>
      </c>
      <c r="C36" s="9"/>
      <c r="D36" s="10">
        <f t="shared" si="1"/>
        <v>0</v>
      </c>
      <c r="E36" s="9"/>
      <c r="F36" s="6"/>
      <c r="G36" s="10">
        <f t="shared" si="2"/>
        <v>0</v>
      </c>
      <c r="H36" s="9"/>
      <c r="I36" s="9"/>
      <c r="J36" s="9"/>
      <c r="K36" s="10">
        <f t="shared" si="3"/>
        <v>0</v>
      </c>
      <c r="L36" s="10">
        <f t="shared" si="0"/>
        <v>0</v>
      </c>
    </row>
    <row r="37" spans="1:12" ht="15.75" x14ac:dyDescent="0.25">
      <c r="A37" s="7" t="str">
        <f>'1'!A37</f>
        <v>Tabla picar de plástico 1x30x50 Blanco</v>
      </c>
      <c r="B37" s="10">
        <f>'48'!G37+'48'!L37</f>
        <v>0</v>
      </c>
      <c r="C37" s="9"/>
      <c r="D37" s="10">
        <f t="shared" si="1"/>
        <v>0</v>
      </c>
      <c r="E37" s="9"/>
      <c r="F37" s="6"/>
      <c r="G37" s="10">
        <f t="shared" si="2"/>
        <v>0</v>
      </c>
      <c r="H37" s="9"/>
      <c r="I37" s="9"/>
      <c r="J37" s="9"/>
      <c r="K37" s="10">
        <f t="shared" si="3"/>
        <v>0</v>
      </c>
      <c r="L37" s="10">
        <f t="shared" si="0"/>
        <v>0</v>
      </c>
    </row>
    <row r="38" spans="1:12" ht="15.75" x14ac:dyDescent="0.25">
      <c r="A38" s="7" t="str">
        <f>'1'!A38</f>
        <v>Tarro 5689 cervecero morgan 450 ml 15 oz.</v>
      </c>
      <c r="B38" s="10">
        <f>'48'!G38+'48'!L38</f>
        <v>0</v>
      </c>
      <c r="C38" s="9"/>
      <c r="D38" s="10">
        <f t="shared" si="1"/>
        <v>0</v>
      </c>
      <c r="E38" s="9"/>
      <c r="F38" s="6"/>
      <c r="G38" s="10">
        <f t="shared" si="2"/>
        <v>0</v>
      </c>
      <c r="H38" s="9"/>
      <c r="I38" s="9"/>
      <c r="J38" s="9"/>
      <c r="K38" s="10">
        <f t="shared" si="3"/>
        <v>0</v>
      </c>
      <c r="L38" s="10">
        <f t="shared" si="0"/>
        <v>0</v>
      </c>
    </row>
    <row r="39" spans="1:12" ht="15.75" x14ac:dyDescent="0.25">
      <c r="A39" s="7" t="str">
        <f>'1'!A39</f>
        <v>Tijera portacharola cromada</v>
      </c>
      <c r="B39" s="10">
        <f>'48'!G39+'48'!L39</f>
        <v>0</v>
      </c>
      <c r="C39" s="9"/>
      <c r="D39" s="10">
        <f t="shared" si="1"/>
        <v>0</v>
      </c>
      <c r="E39" s="9"/>
      <c r="F39" s="6"/>
      <c r="G39" s="10">
        <f t="shared" si="2"/>
        <v>0</v>
      </c>
      <c r="H39" s="9"/>
      <c r="I39" s="9"/>
      <c r="J39" s="9"/>
      <c r="K39" s="10">
        <f t="shared" si="3"/>
        <v>0</v>
      </c>
      <c r="L39" s="10">
        <f t="shared" si="0"/>
        <v>0</v>
      </c>
    </row>
    <row r="40" spans="1:12" ht="15.75" x14ac:dyDescent="0.25">
      <c r="A40" s="7" t="str">
        <f>'1'!A40</f>
        <v>Vaso 0972 tequilero 44 ml 1.5 oz</v>
      </c>
      <c r="B40" s="10">
        <f>'48'!G40+'48'!L40</f>
        <v>0</v>
      </c>
      <c r="C40" s="9"/>
      <c r="D40" s="10">
        <f t="shared" si="1"/>
        <v>0</v>
      </c>
      <c r="E40" s="9"/>
      <c r="F40" s="6"/>
      <c r="G40" s="10">
        <f t="shared" si="2"/>
        <v>0</v>
      </c>
      <c r="H40" s="9"/>
      <c r="I40" s="9"/>
      <c r="J40" s="9"/>
      <c r="K40" s="10">
        <f t="shared" si="3"/>
        <v>0</v>
      </c>
      <c r="L40" s="10">
        <f t="shared" si="0"/>
        <v>0</v>
      </c>
    </row>
    <row r="41" spans="1:12" ht="15.75" x14ac:dyDescent="0.25">
      <c r="A41" s="7" t="str">
        <f>'1'!A41</f>
        <v>Vaso 40367 cheiser 5.25 oz. Islande (97 9577a) 5.75</v>
      </c>
      <c r="B41" s="10">
        <f>'48'!G41+'48'!L41</f>
        <v>0</v>
      </c>
      <c r="C41" s="9"/>
      <c r="D41" s="10">
        <f t="shared" si="1"/>
        <v>0</v>
      </c>
      <c r="E41" s="9"/>
      <c r="F41" s="6"/>
      <c r="G41" s="10">
        <f t="shared" si="2"/>
        <v>0</v>
      </c>
      <c r="H41" s="9"/>
      <c r="I41" s="9"/>
      <c r="J41" s="9"/>
      <c r="K41" s="10">
        <f t="shared" si="3"/>
        <v>0</v>
      </c>
      <c r="L41" s="10">
        <f t="shared" si="0"/>
        <v>0</v>
      </c>
    </row>
    <row r="42" spans="1:12" ht="15.75" x14ac:dyDescent="0.25">
      <c r="A42" s="7" t="str">
        <f>'1'!A42</f>
        <v>Vaso 50774 old fashion 6 oz. Princesa</v>
      </c>
      <c r="B42" s="10">
        <f>'48'!G42+'48'!L42</f>
        <v>0</v>
      </c>
      <c r="C42" s="9"/>
      <c r="D42" s="10">
        <f t="shared" si="1"/>
        <v>0</v>
      </c>
      <c r="E42" s="9"/>
      <c r="F42" s="6"/>
      <c r="G42" s="10">
        <f t="shared" si="2"/>
        <v>0</v>
      </c>
      <c r="H42" s="9"/>
      <c r="I42" s="9"/>
      <c r="J42" s="9"/>
      <c r="K42" s="10">
        <f t="shared" si="3"/>
        <v>0</v>
      </c>
      <c r="L42" s="10">
        <f t="shared" si="0"/>
        <v>0</v>
      </c>
    </row>
    <row r="43" spans="1:12" ht="15.75" x14ac:dyDescent="0.25">
      <c r="A43" s="7" t="str">
        <f>'1'!A43</f>
        <v>Vaso 6404 h.b.f.g 350 ml. 11.8 oz.</v>
      </c>
      <c r="B43" s="10">
        <f>'48'!G43+'48'!L43</f>
        <v>0</v>
      </c>
      <c r="C43" s="9"/>
      <c r="D43" s="10">
        <f t="shared" si="1"/>
        <v>0</v>
      </c>
      <c r="E43" s="9"/>
      <c r="F43" s="6"/>
      <c r="G43" s="10">
        <f t="shared" si="2"/>
        <v>0</v>
      </c>
      <c r="H43" s="9"/>
      <c r="I43" s="9"/>
      <c r="J43" s="9"/>
      <c r="K43" s="10">
        <f t="shared" si="3"/>
        <v>0</v>
      </c>
      <c r="L43" s="10">
        <f t="shared" si="0"/>
        <v>0</v>
      </c>
    </row>
    <row r="44" spans="1:12" ht="15.75" x14ac:dyDescent="0.25">
      <c r="A44" s="7" t="str">
        <f>'1'!A44</f>
        <v>Vaso 6621 high ball 350 ml 11.8 oz</v>
      </c>
      <c r="B44" s="10">
        <f>'48'!G44+'48'!L44</f>
        <v>0</v>
      </c>
      <c r="C44" s="9"/>
      <c r="D44" s="10">
        <f t="shared" si="1"/>
        <v>0</v>
      </c>
      <c r="E44" s="9"/>
      <c r="F44" s="6"/>
      <c r="G44" s="10">
        <f t="shared" si="2"/>
        <v>0</v>
      </c>
      <c r="H44" s="9"/>
      <c r="I44" s="9"/>
      <c r="J44" s="9"/>
      <c r="K44" s="10">
        <f t="shared" si="3"/>
        <v>0</v>
      </c>
      <c r="L44" s="10">
        <f t="shared" si="0"/>
        <v>0</v>
      </c>
    </row>
    <row r="45" spans="1:12" ht="15.75" x14ac:dyDescent="0.25">
      <c r="A45" s="7" t="str">
        <f>'1'!A45</f>
        <v>Vaso 6624 agua fg 300 ml 10.2 oz</v>
      </c>
      <c r="B45" s="10">
        <f>'48'!G45+'48'!L45</f>
        <v>0</v>
      </c>
      <c r="C45" s="9"/>
      <c r="D45" s="10">
        <f t="shared" si="1"/>
        <v>0</v>
      </c>
      <c r="E45" s="9"/>
      <c r="F45" s="6"/>
      <c r="G45" s="10">
        <f t="shared" si="2"/>
        <v>0</v>
      </c>
      <c r="H45" s="9"/>
      <c r="I45" s="9"/>
      <c r="J45" s="9"/>
      <c r="K45" s="10">
        <f t="shared" si="3"/>
        <v>0</v>
      </c>
      <c r="L45" s="10">
        <f t="shared" si="0"/>
        <v>0</v>
      </c>
    </row>
    <row r="46" spans="1:12" ht="15.75" x14ac:dyDescent="0.25">
      <c r="A46" s="7" t="str">
        <f>'1'!A46</f>
        <v>Vaso 6714 dof fashion 325 ml 11 oz</v>
      </c>
      <c r="B46" s="10">
        <f>'48'!G46+'48'!L46</f>
        <v>0</v>
      </c>
      <c r="C46" s="9"/>
      <c r="D46" s="10">
        <f t="shared" si="1"/>
        <v>0</v>
      </c>
      <c r="E46" s="9"/>
      <c r="F46" s="6"/>
      <c r="G46" s="10">
        <f t="shared" si="2"/>
        <v>0</v>
      </c>
      <c r="H46" s="9"/>
      <c r="I46" s="9"/>
      <c r="J46" s="9"/>
      <c r="K46" s="10">
        <f t="shared" si="3"/>
        <v>0</v>
      </c>
      <c r="L46" s="10">
        <f t="shared" si="0"/>
        <v>0</v>
      </c>
    </row>
    <row r="47" spans="1:12" ht="15.75" x14ac:dyDescent="0.25">
      <c r="A47" s="7">
        <f>'1'!A47</f>
        <v>0</v>
      </c>
      <c r="B47" s="10">
        <f>'48'!G47+'48'!L47</f>
        <v>0</v>
      </c>
      <c r="C47" s="9"/>
      <c r="D47" s="10">
        <f t="shared" si="1"/>
        <v>0</v>
      </c>
      <c r="E47" s="9"/>
      <c r="F47" s="6"/>
      <c r="G47" s="10">
        <f t="shared" si="2"/>
        <v>0</v>
      </c>
      <c r="H47" s="9"/>
      <c r="I47" s="9"/>
      <c r="J47" s="9"/>
      <c r="K47" s="10">
        <f t="shared" si="3"/>
        <v>0</v>
      </c>
      <c r="L47" s="10">
        <f t="shared" si="0"/>
        <v>0</v>
      </c>
    </row>
    <row r="48" spans="1:12" ht="15.75" x14ac:dyDescent="0.25">
      <c r="A48" s="7">
        <f>'1'!A48</f>
        <v>0</v>
      </c>
      <c r="B48" s="10">
        <f>'48'!G48+'48'!L48</f>
        <v>0</v>
      </c>
      <c r="C48" s="9"/>
      <c r="D48" s="10">
        <f t="shared" si="1"/>
        <v>0</v>
      </c>
      <c r="E48" s="9"/>
      <c r="F48" s="6"/>
      <c r="G48" s="10">
        <f t="shared" si="2"/>
        <v>0</v>
      </c>
      <c r="H48" s="9"/>
      <c r="I48" s="9"/>
      <c r="J48" s="9"/>
      <c r="K48" s="10">
        <f t="shared" si="3"/>
        <v>0</v>
      </c>
      <c r="L48" s="10">
        <f t="shared" si="0"/>
        <v>0</v>
      </c>
    </row>
    <row r="49" spans="1:12" ht="15.75" x14ac:dyDescent="0.25">
      <c r="A49" s="7">
        <f>'1'!A49</f>
        <v>0</v>
      </c>
      <c r="B49" s="10">
        <f>'48'!G49+'48'!L49</f>
        <v>0</v>
      </c>
      <c r="C49" s="9"/>
      <c r="D49" s="10">
        <f t="shared" si="1"/>
        <v>0</v>
      </c>
      <c r="E49" s="9"/>
      <c r="F49" s="6"/>
      <c r="G49" s="10">
        <f t="shared" si="2"/>
        <v>0</v>
      </c>
      <c r="H49" s="9"/>
      <c r="I49" s="9"/>
      <c r="J49" s="9"/>
      <c r="K49" s="10">
        <f t="shared" si="3"/>
        <v>0</v>
      </c>
      <c r="L49" s="10">
        <f t="shared" si="0"/>
        <v>0</v>
      </c>
    </row>
    <row r="50" spans="1:12" ht="15.75" x14ac:dyDescent="0.25">
      <c r="A50" s="7">
        <f>'1'!A50</f>
        <v>0</v>
      </c>
      <c r="B50" s="10">
        <f>'48'!G50+'48'!L50</f>
        <v>0</v>
      </c>
      <c r="C50" s="9"/>
      <c r="D50" s="10">
        <f t="shared" si="1"/>
        <v>0</v>
      </c>
      <c r="E50" s="9"/>
      <c r="F50" s="6"/>
      <c r="G50" s="10">
        <f t="shared" si="2"/>
        <v>0</v>
      </c>
      <c r="H50" s="9"/>
      <c r="I50" s="9"/>
      <c r="J50" s="9"/>
      <c r="K50" s="10">
        <f t="shared" si="3"/>
        <v>0</v>
      </c>
      <c r="L50" s="10">
        <f t="shared" si="0"/>
        <v>0</v>
      </c>
    </row>
    <row r="51" spans="1:12" ht="15.75" x14ac:dyDescent="0.25">
      <c r="A51" s="7">
        <f>'1'!A51</f>
        <v>0</v>
      </c>
      <c r="B51" s="10">
        <f>'48'!G51+'48'!L51</f>
        <v>0</v>
      </c>
      <c r="C51" s="9"/>
      <c r="D51" s="10">
        <f t="shared" si="1"/>
        <v>0</v>
      </c>
      <c r="E51" s="9"/>
      <c r="F51" s="6"/>
      <c r="G51" s="10">
        <f t="shared" si="2"/>
        <v>0</v>
      </c>
      <c r="H51" s="9"/>
      <c r="I51" s="9"/>
      <c r="J51" s="9"/>
      <c r="K51" s="10">
        <f t="shared" si="3"/>
        <v>0</v>
      </c>
      <c r="L51" s="10">
        <f t="shared" si="0"/>
        <v>0</v>
      </c>
    </row>
  </sheetData>
  <sheetProtection password="CEC5" sheet="1" objects="1" scenarios="1"/>
  <mergeCells count="12">
    <mergeCell ref="K3:K4"/>
    <mergeCell ref="L3:L4"/>
    <mergeCell ref="A1:L1"/>
    <mergeCell ref="B2:F2"/>
    <mergeCell ref="A3:A4"/>
    <mergeCell ref="B3:B4"/>
    <mergeCell ref="C3:C4"/>
    <mergeCell ref="D3:D4"/>
    <mergeCell ref="E3:E4"/>
    <mergeCell ref="F3:F4"/>
    <mergeCell ref="G3:G4"/>
    <mergeCell ref="H3:J3"/>
  </mergeCell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workbookViewId="0">
      <pane ySplit="4" topLeftCell="A5" activePane="bottomLeft" state="frozen"/>
      <selection activeCell="L2" sqref="L2"/>
      <selection pane="bottomLeft" activeCell="B5" sqref="B5:B51"/>
    </sheetView>
  </sheetViews>
  <sheetFormatPr defaultColWidth="11.42578125" defaultRowHeight="15" x14ac:dyDescent="0.25"/>
  <cols>
    <col min="1" max="1" width="50.28515625" bestFit="1" customWidth="1"/>
    <col min="2" max="2" width="13.28515625" bestFit="1" customWidth="1"/>
    <col min="3" max="3" width="10.42578125" bestFit="1" customWidth="1"/>
    <col min="4" max="4" width="12.28515625" bestFit="1" customWidth="1"/>
    <col min="5" max="5" width="9.42578125" bestFit="1" customWidth="1"/>
    <col min="6" max="6" width="16.140625" customWidth="1"/>
    <col min="7" max="7" width="12.28515625" bestFit="1" customWidth="1"/>
    <col min="8" max="10" width="12.7109375" customWidth="1"/>
    <col min="11" max="11" width="13.28515625" bestFit="1" customWidth="1"/>
    <col min="12" max="12" width="12.140625" bestFit="1" customWidth="1"/>
  </cols>
  <sheetData>
    <row r="1" spans="1:12" ht="26.25" x14ac:dyDescent="0.4">
      <c r="A1" s="52" t="s">
        <v>10</v>
      </c>
      <c r="B1" s="53"/>
      <c r="C1" s="53"/>
      <c r="D1" s="53"/>
      <c r="E1" s="53"/>
      <c r="F1" s="53"/>
      <c r="G1" s="53"/>
      <c r="H1" s="53"/>
      <c r="I1" s="53"/>
      <c r="J1" s="53"/>
      <c r="K1" s="53"/>
      <c r="L1" s="54"/>
    </row>
    <row r="2" spans="1:12" ht="21" x14ac:dyDescent="0.35">
      <c r="A2" s="1" t="s">
        <v>6</v>
      </c>
      <c r="B2" s="58" t="str">
        <f>'1'!B2:F2</f>
        <v>Cinépolis VIP Multiplaza Pacific</v>
      </c>
      <c r="C2" s="58"/>
      <c r="D2" s="58"/>
      <c r="E2" s="58"/>
      <c r="F2" s="58"/>
      <c r="G2" s="2"/>
      <c r="H2" s="2" t="s">
        <v>11</v>
      </c>
      <c r="I2" s="4">
        <f>'1'!I2</f>
        <v>2015</v>
      </c>
      <c r="J2" s="2"/>
      <c r="K2" s="2" t="s">
        <v>7</v>
      </c>
      <c r="L2" s="3">
        <v>50</v>
      </c>
    </row>
    <row r="3" spans="1:12" ht="15.75" x14ac:dyDescent="0.25">
      <c r="A3" s="57" t="s">
        <v>9</v>
      </c>
      <c r="B3" s="56" t="s">
        <v>0</v>
      </c>
      <c r="C3" s="56" t="s">
        <v>1</v>
      </c>
      <c r="D3" s="56" t="s">
        <v>2</v>
      </c>
      <c r="E3" s="56" t="s">
        <v>3</v>
      </c>
      <c r="F3" s="56" t="s">
        <v>4</v>
      </c>
      <c r="G3" s="56" t="s">
        <v>5</v>
      </c>
      <c r="H3" s="56" t="s">
        <v>57</v>
      </c>
      <c r="I3" s="56"/>
      <c r="J3" s="56"/>
      <c r="K3" s="56" t="s">
        <v>55</v>
      </c>
      <c r="L3" s="56" t="s">
        <v>56</v>
      </c>
    </row>
    <row r="4" spans="1:12" ht="15.75" customHeight="1" x14ac:dyDescent="0.25">
      <c r="A4" s="57"/>
      <c r="B4" s="56"/>
      <c r="C4" s="56"/>
      <c r="D4" s="56"/>
      <c r="E4" s="56"/>
      <c r="F4" s="56"/>
      <c r="G4" s="56"/>
      <c r="H4" s="11" t="s">
        <v>58</v>
      </c>
      <c r="I4" s="11" t="s">
        <v>60</v>
      </c>
      <c r="J4" s="11" t="s">
        <v>59</v>
      </c>
      <c r="K4" s="56"/>
      <c r="L4" s="56"/>
    </row>
    <row r="5" spans="1:12" ht="15.75" x14ac:dyDescent="0.25">
      <c r="A5" s="7" t="str">
        <f>'1'!A5</f>
        <v xml:space="preserve">Bar caddy condimentero 6 en 1 </v>
      </c>
      <c r="B5" s="10">
        <f>'49'!G5+'49'!L5</f>
        <v>0</v>
      </c>
      <c r="C5" s="9"/>
      <c r="D5" s="10">
        <f>B5+C5</f>
        <v>0</v>
      </c>
      <c r="E5" s="9"/>
      <c r="F5" s="6"/>
      <c r="G5" s="10">
        <f>D5-E5</f>
        <v>0</v>
      </c>
      <c r="H5" s="9"/>
      <c r="I5" s="9"/>
      <c r="J5" s="9"/>
      <c r="K5" s="10">
        <f>SUM(H5:J5)</f>
        <v>0</v>
      </c>
      <c r="L5" s="10">
        <f t="shared" ref="L5:L51" si="0">K5-G5</f>
        <v>0</v>
      </c>
    </row>
    <row r="6" spans="1:12" ht="15.75" x14ac:dyDescent="0.25">
      <c r="A6" s="7" t="str">
        <f>'1'!A6</f>
        <v>Botella/jugos con vertedor 1 lts</v>
      </c>
      <c r="B6" s="10">
        <f>'49'!G6+'49'!L6</f>
        <v>0</v>
      </c>
      <c r="C6" s="9"/>
      <c r="D6" s="10">
        <f t="shared" ref="D6:D51" si="1">B6+C6</f>
        <v>0</v>
      </c>
      <c r="E6" s="9"/>
      <c r="F6" s="6"/>
      <c r="G6" s="10">
        <f t="shared" ref="G6:G51" si="2">D6-E6</f>
        <v>0</v>
      </c>
      <c r="H6" s="9"/>
      <c r="I6" s="9"/>
      <c r="J6" s="9"/>
      <c r="K6" s="10">
        <f t="shared" ref="K6:K51" si="3">SUM(H6:J6)</f>
        <v>0</v>
      </c>
      <c r="L6" s="10">
        <f t="shared" si="0"/>
        <v>0</v>
      </c>
    </row>
    <row r="7" spans="1:12" ht="15.75" x14ac:dyDescent="0.25">
      <c r="A7" s="7" t="str">
        <f>'1'!A7</f>
        <v>Cepillo lavavasos triple</v>
      </c>
      <c r="B7" s="10">
        <f>'49'!G7+'49'!L7</f>
        <v>0</v>
      </c>
      <c r="C7" s="9"/>
      <c r="D7" s="10">
        <f t="shared" si="1"/>
        <v>0</v>
      </c>
      <c r="E7" s="9"/>
      <c r="F7" s="6"/>
      <c r="G7" s="10">
        <f t="shared" si="2"/>
        <v>0</v>
      </c>
      <c r="H7" s="9"/>
      <c r="I7" s="9"/>
      <c r="J7" s="9"/>
      <c r="K7" s="10">
        <f t="shared" si="3"/>
        <v>0</v>
      </c>
      <c r="L7" s="10">
        <f t="shared" si="0"/>
        <v>0</v>
      </c>
    </row>
    <row r="8" spans="1:12" ht="15.75" x14ac:dyDescent="0.25">
      <c r="A8" s="7" t="str">
        <f>'1'!A8</f>
        <v>Cocktelera grande 3 pzas 30 oz a. Inox</v>
      </c>
      <c r="B8" s="10">
        <f>'49'!G8+'49'!L8</f>
        <v>0</v>
      </c>
      <c r="C8" s="9"/>
      <c r="D8" s="10">
        <f t="shared" si="1"/>
        <v>0</v>
      </c>
      <c r="E8" s="9"/>
      <c r="F8" s="6"/>
      <c r="G8" s="10">
        <f t="shared" si="2"/>
        <v>0</v>
      </c>
      <c r="H8" s="9"/>
      <c r="I8" s="9"/>
      <c r="J8" s="9"/>
      <c r="K8" s="10">
        <f t="shared" si="3"/>
        <v>0</v>
      </c>
      <c r="L8" s="10">
        <f t="shared" si="0"/>
        <v>0</v>
      </c>
    </row>
    <row r="9" spans="1:12" ht="15.75" x14ac:dyDescent="0.25">
      <c r="A9" s="7" t="str">
        <f>'1'!A9</f>
        <v xml:space="preserve">Copa 2020 vino generoso mty 74 ml </v>
      </c>
      <c r="B9" s="10">
        <f>'49'!G9+'49'!L9</f>
        <v>0</v>
      </c>
      <c r="C9" s="9"/>
      <c r="D9" s="10">
        <f t="shared" si="1"/>
        <v>0</v>
      </c>
      <c r="E9" s="9"/>
      <c r="F9" s="6"/>
      <c r="G9" s="10">
        <f t="shared" si="2"/>
        <v>0</v>
      </c>
      <c r="H9" s="9"/>
      <c r="I9" s="9"/>
      <c r="J9" s="9"/>
      <c r="K9" s="10">
        <f t="shared" si="3"/>
        <v>0</v>
      </c>
      <c r="L9" s="10">
        <f t="shared" si="0"/>
        <v>0</v>
      </c>
    </row>
    <row r="10" spans="1:12" ht="15.75" x14ac:dyDescent="0.25">
      <c r="A10" s="7" t="str">
        <f>'1'!A10</f>
        <v>Copa 2025 agua mty 285 ml 9.5 oz</v>
      </c>
      <c r="B10" s="10">
        <f>'49'!G10+'49'!L10</f>
        <v>0</v>
      </c>
      <c r="C10" s="9"/>
      <c r="D10" s="10">
        <f t="shared" si="1"/>
        <v>0</v>
      </c>
      <c r="E10" s="9"/>
      <c r="F10" s="6"/>
      <c r="G10" s="10">
        <f t="shared" si="2"/>
        <v>0</v>
      </c>
      <c r="H10" s="9"/>
      <c r="I10" s="9"/>
      <c r="J10" s="9"/>
      <c r="K10" s="10">
        <f t="shared" si="3"/>
        <v>0</v>
      </c>
      <c r="L10" s="10">
        <f t="shared" si="0"/>
        <v>0</v>
      </c>
    </row>
    <row r="11" spans="1:12" ht="15.75" x14ac:dyDescent="0.25">
      <c r="A11" s="7" t="str">
        <f>'1'!A11</f>
        <v>Copa 22760 cocktail martini 5 oz excalibur</v>
      </c>
      <c r="B11" s="10">
        <f>'49'!G11+'49'!L11</f>
        <v>0</v>
      </c>
      <c r="C11" s="9"/>
      <c r="D11" s="10">
        <f t="shared" si="1"/>
        <v>0</v>
      </c>
      <c r="E11" s="9"/>
      <c r="F11" s="6"/>
      <c r="G11" s="10">
        <f t="shared" si="2"/>
        <v>0</v>
      </c>
      <c r="H11" s="9"/>
      <c r="I11" s="9"/>
      <c r="J11" s="9"/>
      <c r="K11" s="10">
        <f t="shared" si="3"/>
        <v>0</v>
      </c>
      <c r="L11" s="10">
        <f t="shared" si="0"/>
        <v>0</v>
      </c>
    </row>
    <row r="12" spans="1:12" ht="15.75" x14ac:dyDescent="0.25">
      <c r="A12" s="7" t="str">
        <f>'1'!A12</f>
        <v xml:space="preserve">Copa 23876 brandy 50 cl 17 oz. Vaporera </v>
      </c>
      <c r="B12" s="10">
        <f>'49'!G12+'49'!L12</f>
        <v>0</v>
      </c>
      <c r="C12" s="9"/>
      <c r="D12" s="10">
        <f t="shared" si="1"/>
        <v>0</v>
      </c>
      <c r="E12" s="9"/>
      <c r="F12" s="6"/>
      <c r="G12" s="10">
        <f t="shared" si="2"/>
        <v>0</v>
      </c>
      <c r="H12" s="9"/>
      <c r="I12" s="9"/>
      <c r="J12" s="9"/>
      <c r="K12" s="10">
        <f t="shared" si="3"/>
        <v>0</v>
      </c>
      <c r="L12" s="10">
        <f t="shared" si="0"/>
        <v>0</v>
      </c>
    </row>
    <row r="13" spans="1:12" ht="15.75" x14ac:dyDescent="0.25">
      <c r="A13" s="7" t="str">
        <f>'1'!A13</f>
        <v>Copa 2438 brandy mty 130 ml 4.5 oz</v>
      </c>
      <c r="B13" s="10">
        <f>'49'!G13+'49'!L13</f>
        <v>0</v>
      </c>
      <c r="C13" s="9"/>
      <c r="D13" s="10">
        <f t="shared" si="1"/>
        <v>0</v>
      </c>
      <c r="E13" s="9"/>
      <c r="F13" s="6"/>
      <c r="G13" s="10">
        <f t="shared" si="2"/>
        <v>0</v>
      </c>
      <c r="H13" s="9"/>
      <c r="I13" s="9"/>
      <c r="J13" s="9"/>
      <c r="K13" s="10">
        <f t="shared" si="3"/>
        <v>0</v>
      </c>
      <c r="L13" s="10">
        <f t="shared" si="0"/>
        <v>0</v>
      </c>
    </row>
    <row r="14" spans="1:12" ht="15.75" x14ac:dyDescent="0.25">
      <c r="A14" s="7" t="str">
        <f>'1'!A14</f>
        <v>Copa cerveza dortmund 13 oz.</v>
      </c>
      <c r="B14" s="10">
        <f>'49'!G14+'49'!L14</f>
        <v>0</v>
      </c>
      <c r="C14" s="9"/>
      <c r="D14" s="10">
        <f t="shared" si="1"/>
        <v>0</v>
      </c>
      <c r="E14" s="9"/>
      <c r="F14" s="6"/>
      <c r="G14" s="10">
        <f t="shared" si="2"/>
        <v>0</v>
      </c>
      <c r="H14" s="9"/>
      <c r="I14" s="9"/>
      <c r="J14" s="9"/>
      <c r="K14" s="10">
        <f t="shared" si="3"/>
        <v>0</v>
      </c>
      <c r="L14" s="10">
        <f t="shared" si="0"/>
        <v>0</v>
      </c>
    </row>
    <row r="15" spans="1:12" ht="15.75" x14ac:dyDescent="0.25">
      <c r="A15" s="7" t="str">
        <f>'1'!A15</f>
        <v>Copa cogñac degustacion 5 oz</v>
      </c>
      <c r="B15" s="10">
        <f>'49'!G15+'49'!L15</f>
        <v>0</v>
      </c>
      <c r="C15" s="9"/>
      <c r="D15" s="10">
        <f t="shared" si="1"/>
        <v>0</v>
      </c>
      <c r="E15" s="9"/>
      <c r="F15" s="6"/>
      <c r="G15" s="10">
        <f t="shared" si="2"/>
        <v>0</v>
      </c>
      <c r="H15" s="9"/>
      <c r="I15" s="9"/>
      <c r="J15" s="9"/>
      <c r="K15" s="10">
        <f t="shared" si="3"/>
        <v>0</v>
      </c>
      <c r="L15" s="10">
        <f t="shared" si="0"/>
        <v>0</v>
      </c>
    </row>
    <row r="16" spans="1:12" ht="15.75" x14ac:dyDescent="0.25">
      <c r="A16" s="7" t="str">
        <f>'1'!A16</f>
        <v>Copa margarita 12 oz.  Excalibur</v>
      </c>
      <c r="B16" s="10">
        <f>'49'!G16+'49'!L16</f>
        <v>0</v>
      </c>
      <c r="C16" s="9"/>
      <c r="D16" s="10">
        <f t="shared" si="1"/>
        <v>0</v>
      </c>
      <c r="E16" s="9"/>
      <c r="F16" s="6"/>
      <c r="G16" s="10">
        <f t="shared" si="2"/>
        <v>0</v>
      </c>
      <c r="H16" s="9"/>
      <c r="I16" s="9"/>
      <c r="J16" s="9"/>
      <c r="K16" s="10">
        <f t="shared" si="3"/>
        <v>0</v>
      </c>
      <c r="L16" s="10">
        <f t="shared" si="0"/>
        <v>0</v>
      </c>
    </row>
    <row r="17" spans="1:12" ht="15.75" x14ac:dyDescent="0.25">
      <c r="A17" s="7" t="str">
        <f>'1'!A17</f>
        <v>Copa vino blanco savoie  5 oz.</v>
      </c>
      <c r="B17" s="10">
        <f>'49'!G17+'49'!L17</f>
        <v>0</v>
      </c>
      <c r="C17" s="9"/>
      <c r="D17" s="10">
        <f t="shared" si="1"/>
        <v>0</v>
      </c>
      <c r="E17" s="9"/>
      <c r="F17" s="6"/>
      <c r="G17" s="10">
        <f t="shared" si="2"/>
        <v>0</v>
      </c>
      <c r="H17" s="9"/>
      <c r="I17" s="9"/>
      <c r="J17" s="9"/>
      <c r="K17" s="10">
        <f t="shared" si="3"/>
        <v>0</v>
      </c>
      <c r="L17" s="10">
        <f t="shared" si="0"/>
        <v>0</v>
      </c>
    </row>
    <row r="18" spans="1:12" ht="15.75" x14ac:dyDescent="0.25">
      <c r="A18" s="7" t="str">
        <f>'1'!A18</f>
        <v>Copa vino tinto savoie 8 oz.</v>
      </c>
      <c r="B18" s="10">
        <f>'49'!G18+'49'!L18</f>
        <v>0</v>
      </c>
      <c r="C18" s="9"/>
      <c r="D18" s="10">
        <f t="shared" si="1"/>
        <v>0</v>
      </c>
      <c r="E18" s="9"/>
      <c r="F18" s="6"/>
      <c r="G18" s="10">
        <f t="shared" si="2"/>
        <v>0</v>
      </c>
      <c r="H18" s="9"/>
      <c r="I18" s="9"/>
      <c r="J18" s="9"/>
      <c r="K18" s="10">
        <f t="shared" si="3"/>
        <v>0</v>
      </c>
      <c r="L18" s="10">
        <f t="shared" si="0"/>
        <v>0</v>
      </c>
    </row>
    <row r="19" spans="1:12" ht="15.75" x14ac:dyDescent="0.25">
      <c r="A19" s="7" t="str">
        <f>'1'!A19</f>
        <v>Cuchara para cantina a inox</v>
      </c>
      <c r="B19" s="10">
        <f>'49'!G19+'49'!L19</f>
        <v>0</v>
      </c>
      <c r="C19" s="9"/>
      <c r="D19" s="10">
        <f t="shared" si="1"/>
        <v>0</v>
      </c>
      <c r="E19" s="9"/>
      <c r="F19" s="6"/>
      <c r="G19" s="10">
        <f t="shared" si="2"/>
        <v>0</v>
      </c>
      <c r="H19" s="9"/>
      <c r="I19" s="9"/>
      <c r="J19" s="9"/>
      <c r="K19" s="10">
        <f t="shared" si="3"/>
        <v>0</v>
      </c>
      <c r="L19" s="10">
        <f t="shared" si="0"/>
        <v>0</v>
      </c>
    </row>
    <row r="20" spans="1:12" ht="15.75" x14ac:dyDescent="0.25">
      <c r="A20" s="7" t="str">
        <f>'1'!A20</f>
        <v>Cucharon para hielo 24.1 cms a inox</v>
      </c>
      <c r="B20" s="10">
        <f>'49'!G20+'49'!L20</f>
        <v>0</v>
      </c>
      <c r="C20" s="9"/>
      <c r="D20" s="10">
        <f t="shared" si="1"/>
        <v>0</v>
      </c>
      <c r="E20" s="9"/>
      <c r="F20" s="6"/>
      <c r="G20" s="10">
        <f t="shared" si="2"/>
        <v>0</v>
      </c>
      <c r="H20" s="9"/>
      <c r="I20" s="9"/>
      <c r="J20" s="9"/>
      <c r="K20" s="10">
        <f t="shared" si="3"/>
        <v>0</v>
      </c>
      <c r="L20" s="10">
        <f t="shared" si="0"/>
        <v>0</v>
      </c>
    </row>
    <row r="21" spans="1:12" ht="15.75" x14ac:dyDescent="0.25">
      <c r="A21" s="7" t="str">
        <f>'1'!A21</f>
        <v xml:space="preserve">Cuchillo chef 8" </v>
      </c>
      <c r="B21" s="10">
        <f>'49'!G21+'49'!L21</f>
        <v>0</v>
      </c>
      <c r="C21" s="9"/>
      <c r="D21" s="10">
        <f t="shared" si="1"/>
        <v>0</v>
      </c>
      <c r="E21" s="9"/>
      <c r="F21" s="6"/>
      <c r="G21" s="10">
        <f t="shared" si="2"/>
        <v>0</v>
      </c>
      <c r="H21" s="9"/>
      <c r="I21" s="9"/>
      <c r="J21" s="9"/>
      <c r="K21" s="10">
        <f t="shared" si="3"/>
        <v>0</v>
      </c>
      <c r="L21" s="10">
        <f t="shared" si="0"/>
        <v>0</v>
      </c>
    </row>
    <row r="22" spans="1:12" ht="15.75" x14ac:dyDescent="0.25">
      <c r="A22" s="7" t="str">
        <f>'1'!A22</f>
        <v>Cuchillo mondador 4"</v>
      </c>
      <c r="B22" s="10">
        <f>'49'!G22+'49'!L22</f>
        <v>0</v>
      </c>
      <c r="C22" s="9"/>
      <c r="D22" s="10">
        <f t="shared" si="1"/>
        <v>0</v>
      </c>
      <c r="E22" s="9"/>
      <c r="F22" s="6"/>
      <c r="G22" s="10">
        <f t="shared" si="2"/>
        <v>0</v>
      </c>
      <c r="H22" s="9"/>
      <c r="I22" s="9"/>
      <c r="J22" s="9"/>
      <c r="K22" s="10">
        <f t="shared" si="3"/>
        <v>0</v>
      </c>
      <c r="L22" s="10">
        <f t="shared" si="0"/>
        <v>0</v>
      </c>
    </row>
    <row r="23" spans="1:12" ht="15.75" x14ac:dyDescent="0.25">
      <c r="A23" s="7" t="str">
        <f>'1'!A23</f>
        <v>Charola antiderrapante 44x59 cms.</v>
      </c>
      <c r="B23" s="10">
        <f>'49'!G23+'49'!L23</f>
        <v>0</v>
      </c>
      <c r="C23" s="9"/>
      <c r="D23" s="10">
        <f t="shared" si="1"/>
        <v>0</v>
      </c>
      <c r="E23" s="9"/>
      <c r="F23" s="6"/>
      <c r="G23" s="10">
        <f t="shared" si="2"/>
        <v>0</v>
      </c>
      <c r="H23" s="9"/>
      <c r="I23" s="9"/>
      <c r="J23" s="9"/>
      <c r="K23" s="10">
        <f t="shared" si="3"/>
        <v>0</v>
      </c>
      <c r="L23" s="10">
        <f t="shared" si="0"/>
        <v>0</v>
      </c>
    </row>
    <row r="24" spans="1:12" ht="15.75" x14ac:dyDescent="0.25">
      <c r="A24" s="7" t="str">
        <f>'1'!A24</f>
        <v>Charola redonda antiderrapante 40 cms</v>
      </c>
      <c r="B24" s="10">
        <f>'49'!G24+'49'!L24</f>
        <v>0</v>
      </c>
      <c r="C24" s="9"/>
      <c r="D24" s="10">
        <f t="shared" si="1"/>
        <v>0</v>
      </c>
      <c r="E24" s="9"/>
      <c r="F24" s="6"/>
      <c r="G24" s="10">
        <f t="shared" si="2"/>
        <v>0</v>
      </c>
      <c r="H24" s="9"/>
      <c r="I24" s="9"/>
      <c r="J24" s="9"/>
      <c r="K24" s="10">
        <f t="shared" si="3"/>
        <v>0</v>
      </c>
      <c r="L24" s="10">
        <f t="shared" si="0"/>
        <v>0</v>
      </c>
    </row>
    <row r="25" spans="1:12" ht="15.75" x14ac:dyDescent="0.25">
      <c r="A25" s="7" t="str">
        <f>'1'!A25</f>
        <v>Dispensador plastico transparente de 12 oz..</v>
      </c>
      <c r="B25" s="10">
        <f>'49'!G25+'49'!L25</f>
        <v>0</v>
      </c>
      <c r="C25" s="9"/>
      <c r="D25" s="10">
        <f t="shared" si="1"/>
        <v>0</v>
      </c>
      <c r="E25" s="9"/>
      <c r="F25" s="6"/>
      <c r="G25" s="10">
        <f t="shared" si="2"/>
        <v>0</v>
      </c>
      <c r="H25" s="9"/>
      <c r="I25" s="9"/>
      <c r="J25" s="9"/>
      <c r="K25" s="10">
        <f t="shared" si="3"/>
        <v>0</v>
      </c>
      <c r="L25" s="10">
        <f t="shared" si="0"/>
        <v>0</v>
      </c>
    </row>
    <row r="26" spans="1:12" ht="15.75" x14ac:dyDescent="0.25">
      <c r="A26" s="7" t="str">
        <f>'1'!A26</f>
        <v>Drenador de plastico para bar</v>
      </c>
      <c r="B26" s="10">
        <f>'49'!G26+'49'!L26</f>
        <v>0</v>
      </c>
      <c r="C26" s="9"/>
      <c r="D26" s="10">
        <f t="shared" si="1"/>
        <v>0</v>
      </c>
      <c r="E26" s="9"/>
      <c r="F26" s="6"/>
      <c r="G26" s="10">
        <f t="shared" si="2"/>
        <v>0</v>
      </c>
      <c r="H26" s="9"/>
      <c r="I26" s="9"/>
      <c r="J26" s="9"/>
      <c r="K26" s="10">
        <f t="shared" si="3"/>
        <v>0</v>
      </c>
      <c r="L26" s="10">
        <f t="shared" si="0"/>
        <v>0</v>
      </c>
    </row>
    <row r="27" spans="1:12" ht="15.75" x14ac:dyDescent="0.25">
      <c r="A27" s="7" t="str">
        <f>'1'!A27</f>
        <v>Escarchador para margaritas</v>
      </c>
      <c r="B27" s="10">
        <f>'49'!G27+'49'!L27</f>
        <v>0</v>
      </c>
      <c r="C27" s="9"/>
      <c r="D27" s="10">
        <f t="shared" si="1"/>
        <v>0</v>
      </c>
      <c r="E27" s="9"/>
      <c r="F27" s="6"/>
      <c r="G27" s="10">
        <f t="shared" si="2"/>
        <v>0</v>
      </c>
      <c r="H27" s="9"/>
      <c r="I27" s="9"/>
      <c r="J27" s="9"/>
      <c r="K27" s="10">
        <f t="shared" si="3"/>
        <v>0</v>
      </c>
      <c r="L27" s="10">
        <f t="shared" si="0"/>
        <v>0</v>
      </c>
    </row>
    <row r="28" spans="1:12" ht="15.75" x14ac:dyDescent="0.25">
      <c r="A28" s="7" t="str">
        <f>'1'!A28</f>
        <v>Esponja para escarchador</v>
      </c>
      <c r="B28" s="10">
        <f>'49'!G28+'49'!L28</f>
        <v>0</v>
      </c>
      <c r="C28" s="9"/>
      <c r="D28" s="10">
        <f t="shared" si="1"/>
        <v>0</v>
      </c>
      <c r="E28" s="9"/>
      <c r="F28" s="6"/>
      <c r="G28" s="10">
        <f t="shared" si="2"/>
        <v>0</v>
      </c>
      <c r="H28" s="9"/>
      <c r="I28" s="9"/>
      <c r="J28" s="9"/>
      <c r="K28" s="10">
        <f t="shared" si="3"/>
        <v>0</v>
      </c>
      <c r="L28" s="10">
        <f t="shared" si="0"/>
        <v>0</v>
      </c>
    </row>
    <row r="29" spans="1:12" ht="15.75" x14ac:dyDescent="0.25">
      <c r="A29" s="7" t="str">
        <f>'1'!A29</f>
        <v>Exprimidor naranjas mediano</v>
      </c>
      <c r="B29" s="10">
        <f>'49'!G29+'49'!L29</f>
        <v>0</v>
      </c>
      <c r="C29" s="9"/>
      <c r="D29" s="10">
        <f t="shared" si="1"/>
        <v>0</v>
      </c>
      <c r="E29" s="9"/>
      <c r="F29" s="6"/>
      <c r="G29" s="10">
        <f t="shared" si="2"/>
        <v>0</v>
      </c>
      <c r="H29" s="9"/>
      <c r="I29" s="9"/>
      <c r="J29" s="9"/>
      <c r="K29" s="10">
        <f t="shared" si="3"/>
        <v>0</v>
      </c>
      <c r="L29" s="10">
        <f t="shared" si="0"/>
        <v>0</v>
      </c>
    </row>
    <row r="30" spans="1:12" ht="15.75" x14ac:dyDescent="0.25">
      <c r="A30" s="7" t="str">
        <f>'1'!A30</f>
        <v>Jarra 3807 vallarta 2.25 lts 76 oz</v>
      </c>
      <c r="B30" s="10">
        <f>'49'!G30+'49'!L30</f>
        <v>0</v>
      </c>
      <c r="C30" s="9"/>
      <c r="D30" s="10">
        <f t="shared" si="1"/>
        <v>0</v>
      </c>
      <c r="E30" s="9"/>
      <c r="F30" s="6"/>
      <c r="G30" s="10">
        <f t="shared" si="2"/>
        <v>0</v>
      </c>
      <c r="H30" s="9"/>
      <c r="I30" s="9"/>
      <c r="J30" s="9"/>
      <c r="K30" s="10">
        <f t="shared" si="3"/>
        <v>0</v>
      </c>
      <c r="L30" s="10">
        <f t="shared" si="0"/>
        <v>0</v>
      </c>
    </row>
    <row r="31" spans="1:12" ht="15.75" x14ac:dyDescent="0.25">
      <c r="A31" s="7" t="str">
        <f>'1'!A31</f>
        <v>Jarra 3808 orinoco 1.15 lts 39 oz</v>
      </c>
      <c r="B31" s="10">
        <f>'49'!G31+'49'!L31</f>
        <v>0</v>
      </c>
      <c r="C31" s="9"/>
      <c r="D31" s="10">
        <f t="shared" si="1"/>
        <v>0</v>
      </c>
      <c r="E31" s="9"/>
      <c r="F31" s="6"/>
      <c r="G31" s="10">
        <f t="shared" si="2"/>
        <v>0</v>
      </c>
      <c r="H31" s="9"/>
      <c r="I31" s="9"/>
      <c r="J31" s="9"/>
      <c r="K31" s="10">
        <f t="shared" si="3"/>
        <v>0</v>
      </c>
      <c r="L31" s="10">
        <f t="shared" si="0"/>
        <v>0</v>
      </c>
    </row>
    <row r="32" spans="1:12" ht="15.75" x14ac:dyDescent="0.25">
      <c r="A32" s="7" t="str">
        <f>'1'!A32</f>
        <v>Jigger 1x2 Oz  A. Inox</v>
      </c>
      <c r="B32" s="10">
        <f>'49'!G32+'49'!L32</f>
        <v>0</v>
      </c>
      <c r="C32" s="9"/>
      <c r="D32" s="10">
        <f t="shared" si="1"/>
        <v>0</v>
      </c>
      <c r="E32" s="9"/>
      <c r="F32" s="6"/>
      <c r="G32" s="10">
        <f t="shared" si="2"/>
        <v>0</v>
      </c>
      <c r="H32" s="9"/>
      <c r="I32" s="9"/>
      <c r="J32" s="9"/>
      <c r="K32" s="10">
        <f t="shared" si="3"/>
        <v>0</v>
      </c>
      <c r="L32" s="10">
        <f t="shared" si="0"/>
        <v>0</v>
      </c>
    </row>
    <row r="33" spans="1:12" ht="15.75" x14ac:dyDescent="0.25">
      <c r="A33" s="7" t="str">
        <f>'1'!A33</f>
        <v>Organizador servilletas y popotes</v>
      </c>
      <c r="B33" s="10">
        <f>'49'!G33+'49'!L33</f>
        <v>0</v>
      </c>
      <c r="C33" s="9"/>
      <c r="D33" s="10">
        <f t="shared" si="1"/>
        <v>0</v>
      </c>
      <c r="E33" s="9"/>
      <c r="F33" s="6"/>
      <c r="G33" s="10">
        <f t="shared" si="2"/>
        <v>0</v>
      </c>
      <c r="H33" s="9"/>
      <c r="I33" s="9"/>
      <c r="J33" s="9"/>
      <c r="K33" s="10">
        <f t="shared" si="3"/>
        <v>0</v>
      </c>
      <c r="L33" s="10">
        <f t="shared" si="0"/>
        <v>0</v>
      </c>
    </row>
    <row r="34" spans="1:12" ht="15.75" x14ac:dyDescent="0.25">
      <c r="A34" s="7" t="str">
        <f>'1'!A34</f>
        <v>Picahielo 6 puntas</v>
      </c>
      <c r="B34" s="10">
        <f>'49'!G34+'49'!L34</f>
        <v>0</v>
      </c>
      <c r="C34" s="9"/>
      <c r="D34" s="10">
        <f t="shared" si="1"/>
        <v>0</v>
      </c>
      <c r="E34" s="9"/>
      <c r="F34" s="6"/>
      <c r="G34" s="10">
        <f t="shared" si="2"/>
        <v>0</v>
      </c>
      <c r="H34" s="9"/>
      <c r="I34" s="9"/>
      <c r="J34" s="9"/>
      <c r="K34" s="10">
        <f t="shared" si="3"/>
        <v>0</v>
      </c>
      <c r="L34" s="10">
        <f t="shared" si="0"/>
        <v>0</v>
      </c>
    </row>
    <row r="35" spans="1:12" ht="15.75" x14ac:dyDescent="0.25">
      <c r="A35" s="7" t="str">
        <f>'1'!A35</f>
        <v>Rollo malla/bar table</v>
      </c>
      <c r="B35" s="10">
        <f>'49'!G35+'49'!L35</f>
        <v>0</v>
      </c>
      <c r="C35" s="9"/>
      <c r="D35" s="10">
        <f t="shared" si="1"/>
        <v>0</v>
      </c>
      <c r="E35" s="9"/>
      <c r="F35" s="6"/>
      <c r="G35" s="10">
        <f t="shared" si="2"/>
        <v>0</v>
      </c>
      <c r="H35" s="9"/>
      <c r="I35" s="9"/>
      <c r="J35" s="9"/>
      <c r="K35" s="10">
        <f t="shared" si="3"/>
        <v>0</v>
      </c>
      <c r="L35" s="10">
        <f t="shared" si="0"/>
        <v>0</v>
      </c>
    </row>
    <row r="36" spans="1:12" ht="15.75" x14ac:dyDescent="0.25">
      <c r="A36" s="7" t="str">
        <f>'1'!A36</f>
        <v>Sacacorchos 2 manos</v>
      </c>
      <c r="B36" s="10">
        <f>'49'!G36+'49'!L36</f>
        <v>0</v>
      </c>
      <c r="C36" s="9"/>
      <c r="D36" s="10">
        <f t="shared" si="1"/>
        <v>0</v>
      </c>
      <c r="E36" s="9"/>
      <c r="F36" s="6"/>
      <c r="G36" s="10">
        <f t="shared" si="2"/>
        <v>0</v>
      </c>
      <c r="H36" s="9"/>
      <c r="I36" s="9"/>
      <c r="J36" s="9"/>
      <c r="K36" s="10">
        <f t="shared" si="3"/>
        <v>0</v>
      </c>
      <c r="L36" s="10">
        <f t="shared" si="0"/>
        <v>0</v>
      </c>
    </row>
    <row r="37" spans="1:12" ht="15.75" x14ac:dyDescent="0.25">
      <c r="A37" s="7" t="str">
        <f>'1'!A37</f>
        <v>Tabla picar de plástico 1x30x50 Blanco</v>
      </c>
      <c r="B37" s="10">
        <f>'49'!G37+'49'!L37</f>
        <v>0</v>
      </c>
      <c r="C37" s="9"/>
      <c r="D37" s="10">
        <f t="shared" si="1"/>
        <v>0</v>
      </c>
      <c r="E37" s="9"/>
      <c r="F37" s="6"/>
      <c r="G37" s="10">
        <f t="shared" si="2"/>
        <v>0</v>
      </c>
      <c r="H37" s="9"/>
      <c r="I37" s="9"/>
      <c r="J37" s="9"/>
      <c r="K37" s="10">
        <f t="shared" si="3"/>
        <v>0</v>
      </c>
      <c r="L37" s="10">
        <f t="shared" si="0"/>
        <v>0</v>
      </c>
    </row>
    <row r="38" spans="1:12" ht="15.75" x14ac:dyDescent="0.25">
      <c r="A38" s="7" t="str">
        <f>'1'!A38</f>
        <v>Tarro 5689 cervecero morgan 450 ml 15 oz.</v>
      </c>
      <c r="B38" s="10">
        <f>'49'!G38+'49'!L38</f>
        <v>0</v>
      </c>
      <c r="C38" s="9"/>
      <c r="D38" s="10">
        <f t="shared" si="1"/>
        <v>0</v>
      </c>
      <c r="E38" s="9"/>
      <c r="F38" s="6"/>
      <c r="G38" s="10">
        <f t="shared" si="2"/>
        <v>0</v>
      </c>
      <c r="H38" s="9"/>
      <c r="I38" s="9"/>
      <c r="J38" s="9"/>
      <c r="K38" s="10">
        <f t="shared" si="3"/>
        <v>0</v>
      </c>
      <c r="L38" s="10">
        <f t="shared" si="0"/>
        <v>0</v>
      </c>
    </row>
    <row r="39" spans="1:12" ht="15.75" x14ac:dyDescent="0.25">
      <c r="A39" s="7" t="str">
        <f>'1'!A39</f>
        <v>Tijera portacharola cromada</v>
      </c>
      <c r="B39" s="10">
        <f>'49'!G39+'49'!L39</f>
        <v>0</v>
      </c>
      <c r="C39" s="9"/>
      <c r="D39" s="10">
        <f t="shared" si="1"/>
        <v>0</v>
      </c>
      <c r="E39" s="9"/>
      <c r="F39" s="6"/>
      <c r="G39" s="10">
        <f t="shared" si="2"/>
        <v>0</v>
      </c>
      <c r="H39" s="9"/>
      <c r="I39" s="9"/>
      <c r="J39" s="9"/>
      <c r="K39" s="10">
        <f t="shared" si="3"/>
        <v>0</v>
      </c>
      <c r="L39" s="10">
        <f t="shared" si="0"/>
        <v>0</v>
      </c>
    </row>
    <row r="40" spans="1:12" ht="15.75" x14ac:dyDescent="0.25">
      <c r="A40" s="7" t="str">
        <f>'1'!A40</f>
        <v>Vaso 0972 tequilero 44 ml 1.5 oz</v>
      </c>
      <c r="B40" s="10">
        <f>'49'!G40+'49'!L40</f>
        <v>0</v>
      </c>
      <c r="C40" s="9"/>
      <c r="D40" s="10">
        <f t="shared" si="1"/>
        <v>0</v>
      </c>
      <c r="E40" s="9"/>
      <c r="F40" s="6"/>
      <c r="G40" s="10">
        <f t="shared" si="2"/>
        <v>0</v>
      </c>
      <c r="H40" s="9"/>
      <c r="I40" s="9"/>
      <c r="J40" s="9"/>
      <c r="K40" s="10">
        <f t="shared" si="3"/>
        <v>0</v>
      </c>
      <c r="L40" s="10">
        <f t="shared" si="0"/>
        <v>0</v>
      </c>
    </row>
    <row r="41" spans="1:12" ht="15.75" x14ac:dyDescent="0.25">
      <c r="A41" s="7" t="str">
        <f>'1'!A41</f>
        <v>Vaso 40367 cheiser 5.25 oz. Islande (97 9577a) 5.75</v>
      </c>
      <c r="B41" s="10">
        <f>'49'!G41+'49'!L41</f>
        <v>0</v>
      </c>
      <c r="C41" s="9"/>
      <c r="D41" s="10">
        <f t="shared" si="1"/>
        <v>0</v>
      </c>
      <c r="E41" s="9"/>
      <c r="F41" s="6"/>
      <c r="G41" s="10">
        <f t="shared" si="2"/>
        <v>0</v>
      </c>
      <c r="H41" s="9"/>
      <c r="I41" s="9"/>
      <c r="J41" s="9"/>
      <c r="K41" s="10">
        <f t="shared" si="3"/>
        <v>0</v>
      </c>
      <c r="L41" s="10">
        <f t="shared" si="0"/>
        <v>0</v>
      </c>
    </row>
    <row r="42" spans="1:12" ht="15.75" x14ac:dyDescent="0.25">
      <c r="A42" s="7" t="str">
        <f>'1'!A42</f>
        <v>Vaso 50774 old fashion 6 oz. Princesa</v>
      </c>
      <c r="B42" s="10">
        <f>'49'!G42+'49'!L42</f>
        <v>0</v>
      </c>
      <c r="C42" s="9"/>
      <c r="D42" s="10">
        <f t="shared" si="1"/>
        <v>0</v>
      </c>
      <c r="E42" s="9"/>
      <c r="F42" s="6"/>
      <c r="G42" s="10">
        <f t="shared" si="2"/>
        <v>0</v>
      </c>
      <c r="H42" s="9"/>
      <c r="I42" s="9"/>
      <c r="J42" s="9"/>
      <c r="K42" s="10">
        <f t="shared" si="3"/>
        <v>0</v>
      </c>
      <c r="L42" s="10">
        <f t="shared" si="0"/>
        <v>0</v>
      </c>
    </row>
    <row r="43" spans="1:12" ht="15.75" x14ac:dyDescent="0.25">
      <c r="A43" s="7" t="str">
        <f>'1'!A43</f>
        <v>Vaso 6404 h.b.f.g 350 ml. 11.8 oz.</v>
      </c>
      <c r="B43" s="10">
        <f>'49'!G43+'49'!L43</f>
        <v>0</v>
      </c>
      <c r="C43" s="9"/>
      <c r="D43" s="10">
        <f t="shared" si="1"/>
        <v>0</v>
      </c>
      <c r="E43" s="9"/>
      <c r="F43" s="6"/>
      <c r="G43" s="10">
        <f t="shared" si="2"/>
        <v>0</v>
      </c>
      <c r="H43" s="9"/>
      <c r="I43" s="9"/>
      <c r="J43" s="9"/>
      <c r="K43" s="10">
        <f t="shared" si="3"/>
        <v>0</v>
      </c>
      <c r="L43" s="10">
        <f t="shared" si="0"/>
        <v>0</v>
      </c>
    </row>
    <row r="44" spans="1:12" ht="15.75" x14ac:dyDescent="0.25">
      <c r="A44" s="7" t="str">
        <f>'1'!A44</f>
        <v>Vaso 6621 high ball 350 ml 11.8 oz</v>
      </c>
      <c r="B44" s="10">
        <f>'49'!G44+'49'!L44</f>
        <v>0</v>
      </c>
      <c r="C44" s="9"/>
      <c r="D44" s="10">
        <f t="shared" si="1"/>
        <v>0</v>
      </c>
      <c r="E44" s="9"/>
      <c r="F44" s="6"/>
      <c r="G44" s="10">
        <f t="shared" si="2"/>
        <v>0</v>
      </c>
      <c r="H44" s="9"/>
      <c r="I44" s="9"/>
      <c r="J44" s="9"/>
      <c r="K44" s="10">
        <f t="shared" si="3"/>
        <v>0</v>
      </c>
      <c r="L44" s="10">
        <f t="shared" si="0"/>
        <v>0</v>
      </c>
    </row>
    <row r="45" spans="1:12" ht="15.75" x14ac:dyDescent="0.25">
      <c r="A45" s="7" t="str">
        <f>'1'!A45</f>
        <v>Vaso 6624 agua fg 300 ml 10.2 oz</v>
      </c>
      <c r="B45" s="10">
        <f>'49'!G45+'49'!L45</f>
        <v>0</v>
      </c>
      <c r="C45" s="9"/>
      <c r="D45" s="10">
        <f t="shared" si="1"/>
        <v>0</v>
      </c>
      <c r="E45" s="9"/>
      <c r="F45" s="6"/>
      <c r="G45" s="10">
        <f t="shared" si="2"/>
        <v>0</v>
      </c>
      <c r="H45" s="9"/>
      <c r="I45" s="9"/>
      <c r="J45" s="9"/>
      <c r="K45" s="10">
        <f t="shared" si="3"/>
        <v>0</v>
      </c>
      <c r="L45" s="10">
        <f t="shared" si="0"/>
        <v>0</v>
      </c>
    </row>
    <row r="46" spans="1:12" ht="15.75" x14ac:dyDescent="0.25">
      <c r="A46" s="7" t="str">
        <f>'1'!A46</f>
        <v>Vaso 6714 dof fashion 325 ml 11 oz</v>
      </c>
      <c r="B46" s="10">
        <f>'49'!G46+'49'!L46</f>
        <v>0</v>
      </c>
      <c r="C46" s="9"/>
      <c r="D46" s="10">
        <f t="shared" si="1"/>
        <v>0</v>
      </c>
      <c r="E46" s="9"/>
      <c r="F46" s="6"/>
      <c r="G46" s="10">
        <f t="shared" si="2"/>
        <v>0</v>
      </c>
      <c r="H46" s="9"/>
      <c r="I46" s="9"/>
      <c r="J46" s="9"/>
      <c r="K46" s="10">
        <f t="shared" si="3"/>
        <v>0</v>
      </c>
      <c r="L46" s="10">
        <f t="shared" si="0"/>
        <v>0</v>
      </c>
    </row>
    <row r="47" spans="1:12" ht="15.75" x14ac:dyDescent="0.25">
      <c r="A47" s="7">
        <f>'1'!A47</f>
        <v>0</v>
      </c>
      <c r="B47" s="10">
        <f>'49'!G47+'49'!L47</f>
        <v>0</v>
      </c>
      <c r="C47" s="9"/>
      <c r="D47" s="10">
        <f t="shared" si="1"/>
        <v>0</v>
      </c>
      <c r="E47" s="9"/>
      <c r="F47" s="6"/>
      <c r="G47" s="10">
        <f t="shared" si="2"/>
        <v>0</v>
      </c>
      <c r="H47" s="9"/>
      <c r="I47" s="9"/>
      <c r="J47" s="9"/>
      <c r="K47" s="10">
        <f t="shared" si="3"/>
        <v>0</v>
      </c>
      <c r="L47" s="10">
        <f t="shared" si="0"/>
        <v>0</v>
      </c>
    </row>
    <row r="48" spans="1:12" ht="15.75" x14ac:dyDescent="0.25">
      <c r="A48" s="7">
        <f>'1'!A48</f>
        <v>0</v>
      </c>
      <c r="B48" s="10">
        <f>'49'!G48+'49'!L48</f>
        <v>0</v>
      </c>
      <c r="C48" s="9"/>
      <c r="D48" s="10">
        <f t="shared" si="1"/>
        <v>0</v>
      </c>
      <c r="E48" s="9"/>
      <c r="F48" s="6"/>
      <c r="G48" s="10">
        <f t="shared" si="2"/>
        <v>0</v>
      </c>
      <c r="H48" s="9"/>
      <c r="I48" s="9"/>
      <c r="J48" s="9"/>
      <c r="K48" s="10">
        <f t="shared" si="3"/>
        <v>0</v>
      </c>
      <c r="L48" s="10">
        <f t="shared" si="0"/>
        <v>0</v>
      </c>
    </row>
    <row r="49" spans="1:12" ht="15.75" x14ac:dyDescent="0.25">
      <c r="A49" s="7">
        <f>'1'!A49</f>
        <v>0</v>
      </c>
      <c r="B49" s="10">
        <f>'49'!G49+'49'!L49</f>
        <v>0</v>
      </c>
      <c r="C49" s="9"/>
      <c r="D49" s="10">
        <f t="shared" si="1"/>
        <v>0</v>
      </c>
      <c r="E49" s="9"/>
      <c r="F49" s="6"/>
      <c r="G49" s="10">
        <f t="shared" si="2"/>
        <v>0</v>
      </c>
      <c r="H49" s="9"/>
      <c r="I49" s="9"/>
      <c r="J49" s="9"/>
      <c r="K49" s="10">
        <f t="shared" si="3"/>
        <v>0</v>
      </c>
      <c r="L49" s="10">
        <f t="shared" si="0"/>
        <v>0</v>
      </c>
    </row>
    <row r="50" spans="1:12" ht="15.75" x14ac:dyDescent="0.25">
      <c r="A50" s="7">
        <f>'1'!A50</f>
        <v>0</v>
      </c>
      <c r="B50" s="10">
        <f>'49'!G50+'49'!L50</f>
        <v>0</v>
      </c>
      <c r="C50" s="9"/>
      <c r="D50" s="10">
        <f t="shared" si="1"/>
        <v>0</v>
      </c>
      <c r="E50" s="9"/>
      <c r="F50" s="6"/>
      <c r="G50" s="10">
        <f t="shared" si="2"/>
        <v>0</v>
      </c>
      <c r="H50" s="9"/>
      <c r="I50" s="9"/>
      <c r="J50" s="9"/>
      <c r="K50" s="10">
        <f t="shared" si="3"/>
        <v>0</v>
      </c>
      <c r="L50" s="10">
        <f t="shared" si="0"/>
        <v>0</v>
      </c>
    </row>
    <row r="51" spans="1:12" ht="15.75" x14ac:dyDescent="0.25">
      <c r="A51" s="7">
        <f>'1'!A51</f>
        <v>0</v>
      </c>
      <c r="B51" s="10">
        <f>'49'!G51+'49'!L51</f>
        <v>0</v>
      </c>
      <c r="C51" s="9"/>
      <c r="D51" s="10">
        <f t="shared" si="1"/>
        <v>0</v>
      </c>
      <c r="E51" s="9"/>
      <c r="F51" s="6"/>
      <c r="G51" s="10">
        <f t="shared" si="2"/>
        <v>0</v>
      </c>
      <c r="H51" s="9"/>
      <c r="I51" s="9"/>
      <c r="J51" s="9"/>
      <c r="K51" s="10">
        <f t="shared" si="3"/>
        <v>0</v>
      </c>
      <c r="L51" s="10">
        <f t="shared" si="0"/>
        <v>0</v>
      </c>
    </row>
  </sheetData>
  <sheetProtection password="CEE3" sheet="1" objects="1" scenarios="1"/>
  <mergeCells count="12">
    <mergeCell ref="K3:K4"/>
    <mergeCell ref="L3:L4"/>
    <mergeCell ref="A1:L1"/>
    <mergeCell ref="B2:F2"/>
    <mergeCell ref="A3:A4"/>
    <mergeCell ref="B3:B4"/>
    <mergeCell ref="C3:C4"/>
    <mergeCell ref="D3:D4"/>
    <mergeCell ref="E3:E4"/>
    <mergeCell ref="F3:F4"/>
    <mergeCell ref="G3:G4"/>
    <mergeCell ref="H3:J3"/>
  </mergeCell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workbookViewId="0">
      <pane ySplit="4" topLeftCell="A5" activePane="bottomLeft" state="frozen"/>
      <selection activeCell="B5" sqref="B5"/>
      <selection pane="bottomLeft" activeCell="B5" sqref="B5:B51"/>
    </sheetView>
  </sheetViews>
  <sheetFormatPr defaultColWidth="11.42578125" defaultRowHeight="15" x14ac:dyDescent="0.25"/>
  <cols>
    <col min="1" max="1" width="50.28515625" bestFit="1" customWidth="1"/>
    <col min="2" max="2" width="13.28515625" bestFit="1" customWidth="1"/>
    <col min="3" max="3" width="10.42578125" bestFit="1" customWidth="1"/>
    <col min="4" max="4" width="12.28515625" bestFit="1" customWidth="1"/>
    <col min="5" max="5" width="9.42578125" bestFit="1" customWidth="1"/>
    <col min="6" max="6" width="16.140625" customWidth="1"/>
    <col min="7" max="7" width="12.28515625" bestFit="1" customWidth="1"/>
    <col min="8" max="10" width="12.7109375" customWidth="1"/>
    <col min="11" max="11" width="13.28515625" bestFit="1" customWidth="1"/>
    <col min="12" max="12" width="12.140625" bestFit="1" customWidth="1"/>
  </cols>
  <sheetData>
    <row r="1" spans="1:12" ht="26.25" x14ac:dyDescent="0.4">
      <c r="A1" s="52" t="s">
        <v>10</v>
      </c>
      <c r="B1" s="53"/>
      <c r="C1" s="53"/>
      <c r="D1" s="53"/>
      <c r="E1" s="53"/>
      <c r="F1" s="53"/>
      <c r="G1" s="53"/>
      <c r="H1" s="53"/>
      <c r="I1" s="53"/>
      <c r="J1" s="53"/>
      <c r="K1" s="53"/>
      <c r="L1" s="54"/>
    </row>
    <row r="2" spans="1:12" ht="21" x14ac:dyDescent="0.35">
      <c r="A2" s="1" t="s">
        <v>6</v>
      </c>
      <c r="B2" s="58" t="str">
        <f>'1'!B2:F2</f>
        <v>Cinépolis VIP Multiplaza Pacific</v>
      </c>
      <c r="C2" s="58"/>
      <c r="D2" s="58"/>
      <c r="E2" s="58"/>
      <c r="F2" s="58"/>
      <c r="G2" s="2"/>
      <c r="H2" s="2" t="s">
        <v>11</v>
      </c>
      <c r="I2" s="4">
        <f>'1'!I2</f>
        <v>2015</v>
      </c>
      <c r="J2" s="2"/>
      <c r="K2" s="2" t="s">
        <v>7</v>
      </c>
      <c r="L2" s="3">
        <v>51</v>
      </c>
    </row>
    <row r="3" spans="1:12" ht="15.75" x14ac:dyDescent="0.25">
      <c r="A3" s="57" t="s">
        <v>9</v>
      </c>
      <c r="B3" s="56" t="s">
        <v>0</v>
      </c>
      <c r="C3" s="56" t="s">
        <v>1</v>
      </c>
      <c r="D3" s="56" t="s">
        <v>2</v>
      </c>
      <c r="E3" s="56" t="s">
        <v>3</v>
      </c>
      <c r="F3" s="56" t="s">
        <v>4</v>
      </c>
      <c r="G3" s="56" t="s">
        <v>5</v>
      </c>
      <c r="H3" s="56" t="s">
        <v>57</v>
      </c>
      <c r="I3" s="56"/>
      <c r="J3" s="56"/>
      <c r="K3" s="56" t="s">
        <v>55</v>
      </c>
      <c r="L3" s="56" t="s">
        <v>56</v>
      </c>
    </row>
    <row r="4" spans="1:12" ht="15.75" customHeight="1" x14ac:dyDescent="0.25">
      <c r="A4" s="57"/>
      <c r="B4" s="56"/>
      <c r="C4" s="56"/>
      <c r="D4" s="56"/>
      <c r="E4" s="56"/>
      <c r="F4" s="56"/>
      <c r="G4" s="56"/>
      <c r="H4" s="11" t="s">
        <v>58</v>
      </c>
      <c r="I4" s="11" t="s">
        <v>60</v>
      </c>
      <c r="J4" s="11" t="s">
        <v>59</v>
      </c>
      <c r="K4" s="56"/>
      <c r="L4" s="56"/>
    </row>
    <row r="5" spans="1:12" ht="15.75" x14ac:dyDescent="0.25">
      <c r="A5" s="7" t="str">
        <f>'1'!A5</f>
        <v xml:space="preserve">Bar caddy condimentero 6 en 1 </v>
      </c>
      <c r="B5" s="10">
        <f>'50'!G5+'50'!L5</f>
        <v>0</v>
      </c>
      <c r="C5" s="9"/>
      <c r="D5" s="10">
        <f>B5+C5</f>
        <v>0</v>
      </c>
      <c r="E5" s="9"/>
      <c r="F5" s="6"/>
      <c r="G5" s="10">
        <f>D5-E5</f>
        <v>0</v>
      </c>
      <c r="H5" s="9"/>
      <c r="I5" s="9"/>
      <c r="J5" s="9"/>
      <c r="K5" s="10">
        <f>SUM(H5:J5)</f>
        <v>0</v>
      </c>
      <c r="L5" s="10">
        <f t="shared" ref="L5:L51" si="0">K5-G5</f>
        <v>0</v>
      </c>
    </row>
    <row r="6" spans="1:12" ht="15.75" x14ac:dyDescent="0.25">
      <c r="A6" s="7" t="str">
        <f>'1'!A6</f>
        <v>Botella/jugos con vertedor 1 lts</v>
      </c>
      <c r="B6" s="10">
        <f>'50'!G6+'50'!L6</f>
        <v>0</v>
      </c>
      <c r="C6" s="9"/>
      <c r="D6" s="10">
        <f t="shared" ref="D6:D51" si="1">B6+C6</f>
        <v>0</v>
      </c>
      <c r="E6" s="9"/>
      <c r="F6" s="6"/>
      <c r="G6" s="10">
        <f t="shared" ref="G6:G51" si="2">D6-E6</f>
        <v>0</v>
      </c>
      <c r="H6" s="9"/>
      <c r="I6" s="9"/>
      <c r="J6" s="9"/>
      <c r="K6" s="10">
        <f t="shared" ref="K6:K51" si="3">SUM(H6:J6)</f>
        <v>0</v>
      </c>
      <c r="L6" s="10">
        <f t="shared" si="0"/>
        <v>0</v>
      </c>
    </row>
    <row r="7" spans="1:12" ht="15.75" x14ac:dyDescent="0.25">
      <c r="A7" s="7" t="str">
        <f>'1'!A7</f>
        <v>Cepillo lavavasos triple</v>
      </c>
      <c r="B7" s="10">
        <f>'50'!G7+'50'!L7</f>
        <v>0</v>
      </c>
      <c r="C7" s="9"/>
      <c r="D7" s="10">
        <f t="shared" si="1"/>
        <v>0</v>
      </c>
      <c r="E7" s="9"/>
      <c r="F7" s="6"/>
      <c r="G7" s="10">
        <f t="shared" si="2"/>
        <v>0</v>
      </c>
      <c r="H7" s="9"/>
      <c r="I7" s="9"/>
      <c r="J7" s="9"/>
      <c r="K7" s="10">
        <f t="shared" si="3"/>
        <v>0</v>
      </c>
      <c r="L7" s="10">
        <f t="shared" si="0"/>
        <v>0</v>
      </c>
    </row>
    <row r="8" spans="1:12" ht="15.75" x14ac:dyDescent="0.25">
      <c r="A8" s="7" t="str">
        <f>'1'!A8</f>
        <v>Cocktelera grande 3 pzas 30 oz a. Inox</v>
      </c>
      <c r="B8" s="10">
        <f>'50'!G8+'50'!L8</f>
        <v>0</v>
      </c>
      <c r="C8" s="9"/>
      <c r="D8" s="10">
        <f t="shared" si="1"/>
        <v>0</v>
      </c>
      <c r="E8" s="9"/>
      <c r="F8" s="6"/>
      <c r="G8" s="10">
        <f t="shared" si="2"/>
        <v>0</v>
      </c>
      <c r="H8" s="9"/>
      <c r="I8" s="9"/>
      <c r="J8" s="9"/>
      <c r="K8" s="10">
        <f t="shared" si="3"/>
        <v>0</v>
      </c>
      <c r="L8" s="10">
        <f t="shared" si="0"/>
        <v>0</v>
      </c>
    </row>
    <row r="9" spans="1:12" ht="15.75" x14ac:dyDescent="0.25">
      <c r="A9" s="7" t="str">
        <f>'1'!A9</f>
        <v xml:space="preserve">Copa 2020 vino generoso mty 74 ml </v>
      </c>
      <c r="B9" s="10">
        <f>'50'!G9+'50'!L9</f>
        <v>0</v>
      </c>
      <c r="C9" s="9"/>
      <c r="D9" s="10">
        <f t="shared" si="1"/>
        <v>0</v>
      </c>
      <c r="E9" s="9"/>
      <c r="F9" s="6"/>
      <c r="G9" s="10">
        <f t="shared" si="2"/>
        <v>0</v>
      </c>
      <c r="H9" s="9"/>
      <c r="I9" s="9"/>
      <c r="J9" s="9"/>
      <c r="K9" s="10">
        <f t="shared" si="3"/>
        <v>0</v>
      </c>
      <c r="L9" s="10">
        <f t="shared" si="0"/>
        <v>0</v>
      </c>
    </row>
    <row r="10" spans="1:12" ht="15.75" x14ac:dyDescent="0.25">
      <c r="A10" s="7" t="str">
        <f>'1'!A10</f>
        <v>Copa 2025 agua mty 285 ml 9.5 oz</v>
      </c>
      <c r="B10" s="10">
        <f>'50'!G10+'50'!L10</f>
        <v>0</v>
      </c>
      <c r="C10" s="9"/>
      <c r="D10" s="10">
        <f t="shared" si="1"/>
        <v>0</v>
      </c>
      <c r="E10" s="9"/>
      <c r="F10" s="6"/>
      <c r="G10" s="10">
        <f t="shared" si="2"/>
        <v>0</v>
      </c>
      <c r="H10" s="9"/>
      <c r="I10" s="9"/>
      <c r="J10" s="9"/>
      <c r="K10" s="10">
        <f t="shared" si="3"/>
        <v>0</v>
      </c>
      <c r="L10" s="10">
        <f t="shared" si="0"/>
        <v>0</v>
      </c>
    </row>
    <row r="11" spans="1:12" ht="15.75" x14ac:dyDescent="0.25">
      <c r="A11" s="7" t="str">
        <f>'1'!A11</f>
        <v>Copa 22760 cocktail martini 5 oz excalibur</v>
      </c>
      <c r="B11" s="10">
        <f>'50'!G11+'50'!L11</f>
        <v>0</v>
      </c>
      <c r="C11" s="9"/>
      <c r="D11" s="10">
        <f t="shared" si="1"/>
        <v>0</v>
      </c>
      <c r="E11" s="9"/>
      <c r="F11" s="6"/>
      <c r="G11" s="10">
        <f t="shared" si="2"/>
        <v>0</v>
      </c>
      <c r="H11" s="9"/>
      <c r="I11" s="9"/>
      <c r="J11" s="9"/>
      <c r="K11" s="10">
        <f t="shared" si="3"/>
        <v>0</v>
      </c>
      <c r="L11" s="10">
        <f t="shared" si="0"/>
        <v>0</v>
      </c>
    </row>
    <row r="12" spans="1:12" ht="15.75" x14ac:dyDescent="0.25">
      <c r="A12" s="7" t="str">
        <f>'1'!A12</f>
        <v xml:space="preserve">Copa 23876 brandy 50 cl 17 oz. Vaporera </v>
      </c>
      <c r="B12" s="10">
        <f>'50'!G12+'50'!L12</f>
        <v>0</v>
      </c>
      <c r="C12" s="9"/>
      <c r="D12" s="10">
        <f t="shared" si="1"/>
        <v>0</v>
      </c>
      <c r="E12" s="9"/>
      <c r="F12" s="6"/>
      <c r="G12" s="10">
        <f t="shared" si="2"/>
        <v>0</v>
      </c>
      <c r="H12" s="9"/>
      <c r="I12" s="9"/>
      <c r="J12" s="9"/>
      <c r="K12" s="10">
        <f t="shared" si="3"/>
        <v>0</v>
      </c>
      <c r="L12" s="10">
        <f t="shared" si="0"/>
        <v>0</v>
      </c>
    </row>
    <row r="13" spans="1:12" ht="15.75" x14ac:dyDescent="0.25">
      <c r="A13" s="7" t="str">
        <f>'1'!A13</f>
        <v>Copa 2438 brandy mty 130 ml 4.5 oz</v>
      </c>
      <c r="B13" s="10">
        <f>'50'!G13+'50'!L13</f>
        <v>0</v>
      </c>
      <c r="C13" s="9"/>
      <c r="D13" s="10">
        <f t="shared" si="1"/>
        <v>0</v>
      </c>
      <c r="E13" s="9"/>
      <c r="F13" s="6"/>
      <c r="G13" s="10">
        <f t="shared" si="2"/>
        <v>0</v>
      </c>
      <c r="H13" s="9"/>
      <c r="I13" s="9"/>
      <c r="J13" s="9"/>
      <c r="K13" s="10">
        <f t="shared" si="3"/>
        <v>0</v>
      </c>
      <c r="L13" s="10">
        <f t="shared" si="0"/>
        <v>0</v>
      </c>
    </row>
    <row r="14" spans="1:12" ht="15.75" x14ac:dyDescent="0.25">
      <c r="A14" s="7" t="str">
        <f>'1'!A14</f>
        <v>Copa cerveza dortmund 13 oz.</v>
      </c>
      <c r="B14" s="10">
        <f>'50'!G14+'50'!L14</f>
        <v>0</v>
      </c>
      <c r="C14" s="9"/>
      <c r="D14" s="10">
        <f t="shared" si="1"/>
        <v>0</v>
      </c>
      <c r="E14" s="9"/>
      <c r="F14" s="6"/>
      <c r="G14" s="10">
        <f t="shared" si="2"/>
        <v>0</v>
      </c>
      <c r="H14" s="9"/>
      <c r="I14" s="9"/>
      <c r="J14" s="9"/>
      <c r="K14" s="10">
        <f t="shared" si="3"/>
        <v>0</v>
      </c>
      <c r="L14" s="10">
        <f t="shared" si="0"/>
        <v>0</v>
      </c>
    </row>
    <row r="15" spans="1:12" ht="15.75" x14ac:dyDescent="0.25">
      <c r="A15" s="7" t="str">
        <f>'1'!A15</f>
        <v>Copa cogñac degustacion 5 oz</v>
      </c>
      <c r="B15" s="10">
        <f>'50'!G15+'50'!L15</f>
        <v>0</v>
      </c>
      <c r="C15" s="9"/>
      <c r="D15" s="10">
        <f t="shared" si="1"/>
        <v>0</v>
      </c>
      <c r="E15" s="9"/>
      <c r="F15" s="6"/>
      <c r="G15" s="10">
        <f t="shared" si="2"/>
        <v>0</v>
      </c>
      <c r="H15" s="9"/>
      <c r="I15" s="9"/>
      <c r="J15" s="9"/>
      <c r="K15" s="10">
        <f t="shared" si="3"/>
        <v>0</v>
      </c>
      <c r="L15" s="10">
        <f t="shared" si="0"/>
        <v>0</v>
      </c>
    </row>
    <row r="16" spans="1:12" ht="15.75" x14ac:dyDescent="0.25">
      <c r="A16" s="7" t="str">
        <f>'1'!A16</f>
        <v>Copa margarita 12 oz.  Excalibur</v>
      </c>
      <c r="B16" s="10">
        <f>'50'!G16+'50'!L16</f>
        <v>0</v>
      </c>
      <c r="C16" s="9"/>
      <c r="D16" s="10">
        <f t="shared" si="1"/>
        <v>0</v>
      </c>
      <c r="E16" s="9"/>
      <c r="F16" s="6"/>
      <c r="G16" s="10">
        <f t="shared" si="2"/>
        <v>0</v>
      </c>
      <c r="H16" s="9"/>
      <c r="I16" s="9"/>
      <c r="J16" s="9"/>
      <c r="K16" s="10">
        <f t="shared" si="3"/>
        <v>0</v>
      </c>
      <c r="L16" s="10">
        <f t="shared" si="0"/>
        <v>0</v>
      </c>
    </row>
    <row r="17" spans="1:12" ht="15.75" x14ac:dyDescent="0.25">
      <c r="A17" s="7" t="str">
        <f>'1'!A17</f>
        <v>Copa vino blanco savoie  5 oz.</v>
      </c>
      <c r="B17" s="10">
        <f>'50'!G17+'50'!L17</f>
        <v>0</v>
      </c>
      <c r="C17" s="9"/>
      <c r="D17" s="10">
        <f t="shared" si="1"/>
        <v>0</v>
      </c>
      <c r="E17" s="9"/>
      <c r="F17" s="6"/>
      <c r="G17" s="10">
        <f t="shared" si="2"/>
        <v>0</v>
      </c>
      <c r="H17" s="9"/>
      <c r="I17" s="9"/>
      <c r="J17" s="9"/>
      <c r="K17" s="10">
        <f t="shared" si="3"/>
        <v>0</v>
      </c>
      <c r="L17" s="10">
        <f t="shared" si="0"/>
        <v>0</v>
      </c>
    </row>
    <row r="18" spans="1:12" ht="15.75" x14ac:dyDescent="0.25">
      <c r="A18" s="7" t="str">
        <f>'1'!A18</f>
        <v>Copa vino tinto savoie 8 oz.</v>
      </c>
      <c r="B18" s="10">
        <f>'50'!G18+'50'!L18</f>
        <v>0</v>
      </c>
      <c r="C18" s="9"/>
      <c r="D18" s="10">
        <f t="shared" si="1"/>
        <v>0</v>
      </c>
      <c r="E18" s="9"/>
      <c r="F18" s="6"/>
      <c r="G18" s="10">
        <f t="shared" si="2"/>
        <v>0</v>
      </c>
      <c r="H18" s="9"/>
      <c r="I18" s="9"/>
      <c r="J18" s="9"/>
      <c r="K18" s="10">
        <f t="shared" si="3"/>
        <v>0</v>
      </c>
      <c r="L18" s="10">
        <f t="shared" si="0"/>
        <v>0</v>
      </c>
    </row>
    <row r="19" spans="1:12" ht="15.75" x14ac:dyDescent="0.25">
      <c r="A19" s="7" t="str">
        <f>'1'!A19</f>
        <v>Cuchara para cantina a inox</v>
      </c>
      <c r="B19" s="10">
        <f>'50'!G19+'50'!L19</f>
        <v>0</v>
      </c>
      <c r="C19" s="9"/>
      <c r="D19" s="10">
        <f t="shared" si="1"/>
        <v>0</v>
      </c>
      <c r="E19" s="9"/>
      <c r="F19" s="6"/>
      <c r="G19" s="10">
        <f t="shared" si="2"/>
        <v>0</v>
      </c>
      <c r="H19" s="9"/>
      <c r="I19" s="9"/>
      <c r="J19" s="9"/>
      <c r="K19" s="10">
        <f t="shared" si="3"/>
        <v>0</v>
      </c>
      <c r="L19" s="10">
        <f t="shared" si="0"/>
        <v>0</v>
      </c>
    </row>
    <row r="20" spans="1:12" ht="15.75" x14ac:dyDescent="0.25">
      <c r="A20" s="7" t="str">
        <f>'1'!A20</f>
        <v>Cucharon para hielo 24.1 cms a inox</v>
      </c>
      <c r="B20" s="10">
        <f>'50'!G20+'50'!L20</f>
        <v>0</v>
      </c>
      <c r="C20" s="9"/>
      <c r="D20" s="10">
        <f t="shared" si="1"/>
        <v>0</v>
      </c>
      <c r="E20" s="9"/>
      <c r="F20" s="6"/>
      <c r="G20" s="10">
        <f t="shared" si="2"/>
        <v>0</v>
      </c>
      <c r="H20" s="9"/>
      <c r="I20" s="9"/>
      <c r="J20" s="9"/>
      <c r="K20" s="10">
        <f t="shared" si="3"/>
        <v>0</v>
      </c>
      <c r="L20" s="10">
        <f t="shared" si="0"/>
        <v>0</v>
      </c>
    </row>
    <row r="21" spans="1:12" ht="15.75" x14ac:dyDescent="0.25">
      <c r="A21" s="7" t="str">
        <f>'1'!A21</f>
        <v xml:space="preserve">Cuchillo chef 8" </v>
      </c>
      <c r="B21" s="10">
        <f>'50'!G21+'50'!L21</f>
        <v>0</v>
      </c>
      <c r="C21" s="9"/>
      <c r="D21" s="10">
        <f t="shared" si="1"/>
        <v>0</v>
      </c>
      <c r="E21" s="9"/>
      <c r="F21" s="6"/>
      <c r="G21" s="10">
        <f t="shared" si="2"/>
        <v>0</v>
      </c>
      <c r="H21" s="9"/>
      <c r="I21" s="9"/>
      <c r="J21" s="9"/>
      <c r="K21" s="10">
        <f t="shared" si="3"/>
        <v>0</v>
      </c>
      <c r="L21" s="10">
        <f t="shared" si="0"/>
        <v>0</v>
      </c>
    </row>
    <row r="22" spans="1:12" ht="15.75" x14ac:dyDescent="0.25">
      <c r="A22" s="7" t="str">
        <f>'1'!A22</f>
        <v>Cuchillo mondador 4"</v>
      </c>
      <c r="B22" s="10">
        <f>'50'!G22+'50'!L22</f>
        <v>0</v>
      </c>
      <c r="C22" s="9"/>
      <c r="D22" s="10">
        <f t="shared" si="1"/>
        <v>0</v>
      </c>
      <c r="E22" s="9"/>
      <c r="F22" s="6"/>
      <c r="G22" s="10">
        <f t="shared" si="2"/>
        <v>0</v>
      </c>
      <c r="H22" s="9"/>
      <c r="I22" s="9"/>
      <c r="J22" s="9"/>
      <c r="K22" s="10">
        <f t="shared" si="3"/>
        <v>0</v>
      </c>
      <c r="L22" s="10">
        <f t="shared" si="0"/>
        <v>0</v>
      </c>
    </row>
    <row r="23" spans="1:12" ht="15.75" x14ac:dyDescent="0.25">
      <c r="A23" s="7" t="str">
        <f>'1'!A23</f>
        <v>Charola antiderrapante 44x59 cms.</v>
      </c>
      <c r="B23" s="10">
        <f>'50'!G23+'50'!L23</f>
        <v>0</v>
      </c>
      <c r="C23" s="9"/>
      <c r="D23" s="10">
        <f t="shared" si="1"/>
        <v>0</v>
      </c>
      <c r="E23" s="9"/>
      <c r="F23" s="6"/>
      <c r="G23" s="10">
        <f t="shared" si="2"/>
        <v>0</v>
      </c>
      <c r="H23" s="9"/>
      <c r="I23" s="9"/>
      <c r="J23" s="9"/>
      <c r="K23" s="10">
        <f t="shared" si="3"/>
        <v>0</v>
      </c>
      <c r="L23" s="10">
        <f t="shared" si="0"/>
        <v>0</v>
      </c>
    </row>
    <row r="24" spans="1:12" ht="15.75" x14ac:dyDescent="0.25">
      <c r="A24" s="7" t="str">
        <f>'1'!A24</f>
        <v>Charola redonda antiderrapante 40 cms</v>
      </c>
      <c r="B24" s="10">
        <f>'50'!G24+'50'!L24</f>
        <v>0</v>
      </c>
      <c r="C24" s="9"/>
      <c r="D24" s="10">
        <f t="shared" si="1"/>
        <v>0</v>
      </c>
      <c r="E24" s="9"/>
      <c r="F24" s="6"/>
      <c r="G24" s="10">
        <f t="shared" si="2"/>
        <v>0</v>
      </c>
      <c r="H24" s="9"/>
      <c r="I24" s="9"/>
      <c r="J24" s="9"/>
      <c r="K24" s="10">
        <f t="shared" si="3"/>
        <v>0</v>
      </c>
      <c r="L24" s="10">
        <f t="shared" si="0"/>
        <v>0</v>
      </c>
    </row>
    <row r="25" spans="1:12" ht="15.75" x14ac:dyDescent="0.25">
      <c r="A25" s="7" t="str">
        <f>'1'!A25</f>
        <v>Dispensador plastico transparente de 12 oz..</v>
      </c>
      <c r="B25" s="10">
        <f>'50'!G25+'50'!L25</f>
        <v>0</v>
      </c>
      <c r="C25" s="9"/>
      <c r="D25" s="10">
        <f t="shared" si="1"/>
        <v>0</v>
      </c>
      <c r="E25" s="9"/>
      <c r="F25" s="6"/>
      <c r="G25" s="10">
        <f t="shared" si="2"/>
        <v>0</v>
      </c>
      <c r="H25" s="9"/>
      <c r="I25" s="9"/>
      <c r="J25" s="9"/>
      <c r="K25" s="10">
        <f t="shared" si="3"/>
        <v>0</v>
      </c>
      <c r="L25" s="10">
        <f t="shared" si="0"/>
        <v>0</v>
      </c>
    </row>
    <row r="26" spans="1:12" ht="15.75" x14ac:dyDescent="0.25">
      <c r="A26" s="7" t="str">
        <f>'1'!A26</f>
        <v>Drenador de plastico para bar</v>
      </c>
      <c r="B26" s="10">
        <f>'50'!G26+'50'!L26</f>
        <v>0</v>
      </c>
      <c r="C26" s="9"/>
      <c r="D26" s="10">
        <f t="shared" si="1"/>
        <v>0</v>
      </c>
      <c r="E26" s="9"/>
      <c r="F26" s="6"/>
      <c r="G26" s="10">
        <f t="shared" si="2"/>
        <v>0</v>
      </c>
      <c r="H26" s="9"/>
      <c r="I26" s="9"/>
      <c r="J26" s="9"/>
      <c r="K26" s="10">
        <f t="shared" si="3"/>
        <v>0</v>
      </c>
      <c r="L26" s="10">
        <f t="shared" si="0"/>
        <v>0</v>
      </c>
    </row>
    <row r="27" spans="1:12" ht="15.75" x14ac:dyDescent="0.25">
      <c r="A27" s="7" t="str">
        <f>'1'!A27</f>
        <v>Escarchador para margaritas</v>
      </c>
      <c r="B27" s="10">
        <f>'50'!G27+'50'!L27</f>
        <v>0</v>
      </c>
      <c r="C27" s="9"/>
      <c r="D27" s="10">
        <f t="shared" si="1"/>
        <v>0</v>
      </c>
      <c r="E27" s="9"/>
      <c r="F27" s="6"/>
      <c r="G27" s="10">
        <f t="shared" si="2"/>
        <v>0</v>
      </c>
      <c r="H27" s="9"/>
      <c r="I27" s="9"/>
      <c r="J27" s="9"/>
      <c r="K27" s="10">
        <f t="shared" si="3"/>
        <v>0</v>
      </c>
      <c r="L27" s="10">
        <f t="shared" si="0"/>
        <v>0</v>
      </c>
    </row>
    <row r="28" spans="1:12" ht="15.75" x14ac:dyDescent="0.25">
      <c r="A28" s="7" t="str">
        <f>'1'!A28</f>
        <v>Esponja para escarchador</v>
      </c>
      <c r="B28" s="10">
        <f>'50'!G28+'50'!L28</f>
        <v>0</v>
      </c>
      <c r="C28" s="9"/>
      <c r="D28" s="10">
        <f t="shared" si="1"/>
        <v>0</v>
      </c>
      <c r="E28" s="9"/>
      <c r="F28" s="6"/>
      <c r="G28" s="10">
        <f t="shared" si="2"/>
        <v>0</v>
      </c>
      <c r="H28" s="9"/>
      <c r="I28" s="9"/>
      <c r="J28" s="9"/>
      <c r="K28" s="10">
        <f t="shared" si="3"/>
        <v>0</v>
      </c>
      <c r="L28" s="10">
        <f t="shared" si="0"/>
        <v>0</v>
      </c>
    </row>
    <row r="29" spans="1:12" ht="15.75" x14ac:dyDescent="0.25">
      <c r="A29" s="7" t="str">
        <f>'1'!A29</f>
        <v>Exprimidor naranjas mediano</v>
      </c>
      <c r="B29" s="10">
        <f>'50'!G29+'50'!L29</f>
        <v>0</v>
      </c>
      <c r="C29" s="9"/>
      <c r="D29" s="10">
        <f t="shared" si="1"/>
        <v>0</v>
      </c>
      <c r="E29" s="9"/>
      <c r="F29" s="6"/>
      <c r="G29" s="10">
        <f t="shared" si="2"/>
        <v>0</v>
      </c>
      <c r="H29" s="9"/>
      <c r="I29" s="9"/>
      <c r="J29" s="9"/>
      <c r="K29" s="10">
        <f t="shared" si="3"/>
        <v>0</v>
      </c>
      <c r="L29" s="10">
        <f t="shared" si="0"/>
        <v>0</v>
      </c>
    </row>
    <row r="30" spans="1:12" ht="15.75" x14ac:dyDescent="0.25">
      <c r="A30" s="7" t="str">
        <f>'1'!A30</f>
        <v>Jarra 3807 vallarta 2.25 lts 76 oz</v>
      </c>
      <c r="B30" s="10">
        <f>'50'!G30+'50'!L30</f>
        <v>0</v>
      </c>
      <c r="C30" s="9"/>
      <c r="D30" s="10">
        <f t="shared" si="1"/>
        <v>0</v>
      </c>
      <c r="E30" s="9"/>
      <c r="F30" s="6"/>
      <c r="G30" s="10">
        <f t="shared" si="2"/>
        <v>0</v>
      </c>
      <c r="H30" s="9"/>
      <c r="I30" s="9"/>
      <c r="J30" s="9"/>
      <c r="K30" s="10">
        <f t="shared" si="3"/>
        <v>0</v>
      </c>
      <c r="L30" s="10">
        <f t="shared" si="0"/>
        <v>0</v>
      </c>
    </row>
    <row r="31" spans="1:12" ht="15.75" x14ac:dyDescent="0.25">
      <c r="A31" s="7" t="str">
        <f>'1'!A31</f>
        <v>Jarra 3808 orinoco 1.15 lts 39 oz</v>
      </c>
      <c r="B31" s="10">
        <f>'50'!G31+'50'!L31</f>
        <v>0</v>
      </c>
      <c r="C31" s="9"/>
      <c r="D31" s="10">
        <f t="shared" si="1"/>
        <v>0</v>
      </c>
      <c r="E31" s="9"/>
      <c r="F31" s="6"/>
      <c r="G31" s="10">
        <f t="shared" si="2"/>
        <v>0</v>
      </c>
      <c r="H31" s="9"/>
      <c r="I31" s="9"/>
      <c r="J31" s="9"/>
      <c r="K31" s="10">
        <f t="shared" si="3"/>
        <v>0</v>
      </c>
      <c r="L31" s="10">
        <f t="shared" si="0"/>
        <v>0</v>
      </c>
    </row>
    <row r="32" spans="1:12" ht="15.75" x14ac:dyDescent="0.25">
      <c r="A32" s="7" t="str">
        <f>'1'!A32</f>
        <v>Jigger 1x2 Oz  A. Inox</v>
      </c>
      <c r="B32" s="10">
        <f>'50'!G32+'50'!L32</f>
        <v>0</v>
      </c>
      <c r="C32" s="9"/>
      <c r="D32" s="10">
        <f t="shared" si="1"/>
        <v>0</v>
      </c>
      <c r="E32" s="9"/>
      <c r="F32" s="6"/>
      <c r="G32" s="10">
        <f t="shared" si="2"/>
        <v>0</v>
      </c>
      <c r="H32" s="9"/>
      <c r="I32" s="9"/>
      <c r="J32" s="9"/>
      <c r="K32" s="10">
        <f t="shared" si="3"/>
        <v>0</v>
      </c>
      <c r="L32" s="10">
        <f t="shared" si="0"/>
        <v>0</v>
      </c>
    </row>
    <row r="33" spans="1:12" ht="15.75" x14ac:dyDescent="0.25">
      <c r="A33" s="7" t="str">
        <f>'1'!A33</f>
        <v>Organizador servilletas y popotes</v>
      </c>
      <c r="B33" s="10">
        <f>'50'!G33+'50'!L33</f>
        <v>0</v>
      </c>
      <c r="C33" s="9"/>
      <c r="D33" s="10">
        <f t="shared" si="1"/>
        <v>0</v>
      </c>
      <c r="E33" s="9"/>
      <c r="F33" s="6"/>
      <c r="G33" s="10">
        <f t="shared" si="2"/>
        <v>0</v>
      </c>
      <c r="H33" s="9"/>
      <c r="I33" s="9"/>
      <c r="J33" s="9"/>
      <c r="K33" s="10">
        <f t="shared" si="3"/>
        <v>0</v>
      </c>
      <c r="L33" s="10">
        <f t="shared" si="0"/>
        <v>0</v>
      </c>
    </row>
    <row r="34" spans="1:12" ht="15.75" x14ac:dyDescent="0.25">
      <c r="A34" s="7" t="str">
        <f>'1'!A34</f>
        <v>Picahielo 6 puntas</v>
      </c>
      <c r="B34" s="10">
        <f>'50'!G34+'50'!L34</f>
        <v>0</v>
      </c>
      <c r="C34" s="9"/>
      <c r="D34" s="10">
        <f t="shared" si="1"/>
        <v>0</v>
      </c>
      <c r="E34" s="9"/>
      <c r="F34" s="6"/>
      <c r="G34" s="10">
        <f t="shared" si="2"/>
        <v>0</v>
      </c>
      <c r="H34" s="9"/>
      <c r="I34" s="9"/>
      <c r="J34" s="9"/>
      <c r="K34" s="10">
        <f t="shared" si="3"/>
        <v>0</v>
      </c>
      <c r="L34" s="10">
        <f t="shared" si="0"/>
        <v>0</v>
      </c>
    </row>
    <row r="35" spans="1:12" ht="15.75" x14ac:dyDescent="0.25">
      <c r="A35" s="7" t="str">
        <f>'1'!A35</f>
        <v>Rollo malla/bar table</v>
      </c>
      <c r="B35" s="10">
        <f>'50'!G35+'50'!L35</f>
        <v>0</v>
      </c>
      <c r="C35" s="9"/>
      <c r="D35" s="10">
        <f t="shared" si="1"/>
        <v>0</v>
      </c>
      <c r="E35" s="9"/>
      <c r="F35" s="6"/>
      <c r="G35" s="10">
        <f t="shared" si="2"/>
        <v>0</v>
      </c>
      <c r="H35" s="9"/>
      <c r="I35" s="9"/>
      <c r="J35" s="9"/>
      <c r="K35" s="10">
        <f t="shared" si="3"/>
        <v>0</v>
      </c>
      <c r="L35" s="10">
        <f t="shared" si="0"/>
        <v>0</v>
      </c>
    </row>
    <row r="36" spans="1:12" ht="15.75" x14ac:dyDescent="0.25">
      <c r="A36" s="7" t="str">
        <f>'1'!A36</f>
        <v>Sacacorchos 2 manos</v>
      </c>
      <c r="B36" s="10">
        <f>'50'!G36+'50'!L36</f>
        <v>0</v>
      </c>
      <c r="C36" s="9"/>
      <c r="D36" s="10">
        <f t="shared" si="1"/>
        <v>0</v>
      </c>
      <c r="E36" s="9"/>
      <c r="F36" s="6"/>
      <c r="G36" s="10">
        <f t="shared" si="2"/>
        <v>0</v>
      </c>
      <c r="H36" s="9"/>
      <c r="I36" s="9"/>
      <c r="J36" s="9"/>
      <c r="K36" s="10">
        <f t="shared" si="3"/>
        <v>0</v>
      </c>
      <c r="L36" s="10">
        <f t="shared" si="0"/>
        <v>0</v>
      </c>
    </row>
    <row r="37" spans="1:12" ht="15.75" x14ac:dyDescent="0.25">
      <c r="A37" s="7" t="str">
        <f>'1'!A37</f>
        <v>Tabla picar de plástico 1x30x50 Blanco</v>
      </c>
      <c r="B37" s="10">
        <f>'50'!G37+'50'!L37</f>
        <v>0</v>
      </c>
      <c r="C37" s="9"/>
      <c r="D37" s="10">
        <f t="shared" si="1"/>
        <v>0</v>
      </c>
      <c r="E37" s="9"/>
      <c r="F37" s="6"/>
      <c r="G37" s="10">
        <f t="shared" si="2"/>
        <v>0</v>
      </c>
      <c r="H37" s="9"/>
      <c r="I37" s="9"/>
      <c r="J37" s="9"/>
      <c r="K37" s="10">
        <f t="shared" si="3"/>
        <v>0</v>
      </c>
      <c r="L37" s="10">
        <f t="shared" si="0"/>
        <v>0</v>
      </c>
    </row>
    <row r="38" spans="1:12" ht="15.75" x14ac:dyDescent="0.25">
      <c r="A38" s="7" t="str">
        <f>'1'!A38</f>
        <v>Tarro 5689 cervecero morgan 450 ml 15 oz.</v>
      </c>
      <c r="B38" s="10">
        <f>'50'!G38+'50'!L38</f>
        <v>0</v>
      </c>
      <c r="C38" s="9"/>
      <c r="D38" s="10">
        <f t="shared" si="1"/>
        <v>0</v>
      </c>
      <c r="E38" s="9"/>
      <c r="F38" s="6"/>
      <c r="G38" s="10">
        <f t="shared" si="2"/>
        <v>0</v>
      </c>
      <c r="H38" s="9"/>
      <c r="I38" s="9"/>
      <c r="J38" s="9"/>
      <c r="K38" s="10">
        <f t="shared" si="3"/>
        <v>0</v>
      </c>
      <c r="L38" s="10">
        <f t="shared" si="0"/>
        <v>0</v>
      </c>
    </row>
    <row r="39" spans="1:12" ht="15.75" x14ac:dyDescent="0.25">
      <c r="A39" s="7" t="str">
        <f>'1'!A39</f>
        <v>Tijera portacharola cromada</v>
      </c>
      <c r="B39" s="10">
        <f>'50'!G39+'50'!L39</f>
        <v>0</v>
      </c>
      <c r="C39" s="9"/>
      <c r="D39" s="10">
        <f t="shared" si="1"/>
        <v>0</v>
      </c>
      <c r="E39" s="9"/>
      <c r="F39" s="6"/>
      <c r="G39" s="10">
        <f t="shared" si="2"/>
        <v>0</v>
      </c>
      <c r="H39" s="9"/>
      <c r="I39" s="9"/>
      <c r="J39" s="9"/>
      <c r="K39" s="10">
        <f t="shared" si="3"/>
        <v>0</v>
      </c>
      <c r="L39" s="10">
        <f t="shared" si="0"/>
        <v>0</v>
      </c>
    </row>
    <row r="40" spans="1:12" ht="15.75" x14ac:dyDescent="0.25">
      <c r="A40" s="7" t="str">
        <f>'1'!A40</f>
        <v>Vaso 0972 tequilero 44 ml 1.5 oz</v>
      </c>
      <c r="B40" s="10">
        <f>'50'!G40+'50'!L40</f>
        <v>0</v>
      </c>
      <c r="C40" s="9"/>
      <c r="D40" s="10">
        <f t="shared" si="1"/>
        <v>0</v>
      </c>
      <c r="E40" s="9"/>
      <c r="F40" s="6"/>
      <c r="G40" s="10">
        <f t="shared" si="2"/>
        <v>0</v>
      </c>
      <c r="H40" s="9"/>
      <c r="I40" s="9"/>
      <c r="J40" s="9"/>
      <c r="K40" s="10">
        <f t="shared" si="3"/>
        <v>0</v>
      </c>
      <c r="L40" s="10">
        <f t="shared" si="0"/>
        <v>0</v>
      </c>
    </row>
    <row r="41" spans="1:12" ht="15.75" x14ac:dyDescent="0.25">
      <c r="A41" s="7" t="str">
        <f>'1'!A41</f>
        <v>Vaso 40367 cheiser 5.25 oz. Islande (97 9577a) 5.75</v>
      </c>
      <c r="B41" s="10">
        <f>'50'!G41+'50'!L41</f>
        <v>0</v>
      </c>
      <c r="C41" s="9"/>
      <c r="D41" s="10">
        <f t="shared" si="1"/>
        <v>0</v>
      </c>
      <c r="E41" s="9"/>
      <c r="F41" s="6"/>
      <c r="G41" s="10">
        <f t="shared" si="2"/>
        <v>0</v>
      </c>
      <c r="H41" s="9"/>
      <c r="I41" s="9"/>
      <c r="J41" s="9"/>
      <c r="K41" s="10">
        <f t="shared" si="3"/>
        <v>0</v>
      </c>
      <c r="L41" s="10">
        <f t="shared" si="0"/>
        <v>0</v>
      </c>
    </row>
    <row r="42" spans="1:12" ht="15.75" x14ac:dyDescent="0.25">
      <c r="A42" s="7" t="str">
        <f>'1'!A42</f>
        <v>Vaso 50774 old fashion 6 oz. Princesa</v>
      </c>
      <c r="B42" s="10">
        <f>'50'!G42+'50'!L42</f>
        <v>0</v>
      </c>
      <c r="C42" s="9"/>
      <c r="D42" s="10">
        <f t="shared" si="1"/>
        <v>0</v>
      </c>
      <c r="E42" s="9"/>
      <c r="F42" s="6"/>
      <c r="G42" s="10">
        <f t="shared" si="2"/>
        <v>0</v>
      </c>
      <c r="H42" s="9"/>
      <c r="I42" s="9"/>
      <c r="J42" s="9"/>
      <c r="K42" s="10">
        <f t="shared" si="3"/>
        <v>0</v>
      </c>
      <c r="L42" s="10">
        <f t="shared" si="0"/>
        <v>0</v>
      </c>
    </row>
    <row r="43" spans="1:12" ht="15.75" x14ac:dyDescent="0.25">
      <c r="A43" s="7" t="str">
        <f>'1'!A43</f>
        <v>Vaso 6404 h.b.f.g 350 ml. 11.8 oz.</v>
      </c>
      <c r="B43" s="10">
        <f>'50'!G43+'50'!L43</f>
        <v>0</v>
      </c>
      <c r="C43" s="9"/>
      <c r="D43" s="10">
        <f t="shared" si="1"/>
        <v>0</v>
      </c>
      <c r="E43" s="9"/>
      <c r="F43" s="6"/>
      <c r="G43" s="10">
        <f t="shared" si="2"/>
        <v>0</v>
      </c>
      <c r="H43" s="9"/>
      <c r="I43" s="9"/>
      <c r="J43" s="9"/>
      <c r="K43" s="10">
        <f t="shared" si="3"/>
        <v>0</v>
      </c>
      <c r="L43" s="10">
        <f t="shared" si="0"/>
        <v>0</v>
      </c>
    </row>
    <row r="44" spans="1:12" ht="15.75" x14ac:dyDescent="0.25">
      <c r="A44" s="7" t="str">
        <f>'1'!A44</f>
        <v>Vaso 6621 high ball 350 ml 11.8 oz</v>
      </c>
      <c r="B44" s="10">
        <f>'50'!G44+'50'!L44</f>
        <v>0</v>
      </c>
      <c r="C44" s="9"/>
      <c r="D44" s="10">
        <f t="shared" si="1"/>
        <v>0</v>
      </c>
      <c r="E44" s="9"/>
      <c r="F44" s="6"/>
      <c r="G44" s="10">
        <f t="shared" si="2"/>
        <v>0</v>
      </c>
      <c r="H44" s="9"/>
      <c r="I44" s="9"/>
      <c r="J44" s="9"/>
      <c r="K44" s="10">
        <f t="shared" si="3"/>
        <v>0</v>
      </c>
      <c r="L44" s="10">
        <f t="shared" si="0"/>
        <v>0</v>
      </c>
    </row>
    <row r="45" spans="1:12" ht="15.75" x14ac:dyDescent="0.25">
      <c r="A45" s="7" t="str">
        <f>'1'!A45</f>
        <v>Vaso 6624 agua fg 300 ml 10.2 oz</v>
      </c>
      <c r="B45" s="10">
        <f>'50'!G45+'50'!L45</f>
        <v>0</v>
      </c>
      <c r="C45" s="9"/>
      <c r="D45" s="10">
        <f t="shared" si="1"/>
        <v>0</v>
      </c>
      <c r="E45" s="9"/>
      <c r="F45" s="6"/>
      <c r="G45" s="10">
        <f t="shared" si="2"/>
        <v>0</v>
      </c>
      <c r="H45" s="9"/>
      <c r="I45" s="9"/>
      <c r="J45" s="9"/>
      <c r="K45" s="10">
        <f t="shared" si="3"/>
        <v>0</v>
      </c>
      <c r="L45" s="10">
        <f t="shared" si="0"/>
        <v>0</v>
      </c>
    </row>
    <row r="46" spans="1:12" ht="15.75" x14ac:dyDescent="0.25">
      <c r="A46" s="7" t="str">
        <f>'1'!A46</f>
        <v>Vaso 6714 dof fashion 325 ml 11 oz</v>
      </c>
      <c r="B46" s="10">
        <f>'50'!G46+'50'!L46</f>
        <v>0</v>
      </c>
      <c r="C46" s="9"/>
      <c r="D46" s="10">
        <f t="shared" si="1"/>
        <v>0</v>
      </c>
      <c r="E46" s="9"/>
      <c r="F46" s="6"/>
      <c r="G46" s="10">
        <f t="shared" si="2"/>
        <v>0</v>
      </c>
      <c r="H46" s="9"/>
      <c r="I46" s="9"/>
      <c r="J46" s="9"/>
      <c r="K46" s="10">
        <f t="shared" si="3"/>
        <v>0</v>
      </c>
      <c r="L46" s="10">
        <f t="shared" si="0"/>
        <v>0</v>
      </c>
    </row>
    <row r="47" spans="1:12" ht="15.75" x14ac:dyDescent="0.25">
      <c r="A47" s="7">
        <f>'1'!A47</f>
        <v>0</v>
      </c>
      <c r="B47" s="10">
        <f>'50'!G47+'50'!L47</f>
        <v>0</v>
      </c>
      <c r="C47" s="9"/>
      <c r="D47" s="10">
        <f t="shared" si="1"/>
        <v>0</v>
      </c>
      <c r="E47" s="9"/>
      <c r="F47" s="6"/>
      <c r="G47" s="10">
        <f t="shared" si="2"/>
        <v>0</v>
      </c>
      <c r="H47" s="9"/>
      <c r="I47" s="9"/>
      <c r="J47" s="9"/>
      <c r="K47" s="10">
        <f t="shared" si="3"/>
        <v>0</v>
      </c>
      <c r="L47" s="10">
        <f t="shared" si="0"/>
        <v>0</v>
      </c>
    </row>
    <row r="48" spans="1:12" ht="15.75" x14ac:dyDescent="0.25">
      <c r="A48" s="7">
        <f>'1'!A48</f>
        <v>0</v>
      </c>
      <c r="B48" s="10">
        <f>'50'!G48+'50'!L48</f>
        <v>0</v>
      </c>
      <c r="C48" s="9"/>
      <c r="D48" s="10">
        <f t="shared" si="1"/>
        <v>0</v>
      </c>
      <c r="E48" s="9"/>
      <c r="F48" s="6"/>
      <c r="G48" s="10">
        <f t="shared" si="2"/>
        <v>0</v>
      </c>
      <c r="H48" s="9"/>
      <c r="I48" s="9"/>
      <c r="J48" s="9"/>
      <c r="K48" s="10">
        <f t="shared" si="3"/>
        <v>0</v>
      </c>
      <c r="L48" s="10">
        <f t="shared" si="0"/>
        <v>0</v>
      </c>
    </row>
    <row r="49" spans="1:12" ht="15.75" x14ac:dyDescent="0.25">
      <c r="A49" s="7">
        <f>'1'!A49</f>
        <v>0</v>
      </c>
      <c r="B49" s="10">
        <f>'50'!G49+'50'!L49</f>
        <v>0</v>
      </c>
      <c r="C49" s="9"/>
      <c r="D49" s="10">
        <f t="shared" si="1"/>
        <v>0</v>
      </c>
      <c r="E49" s="9"/>
      <c r="F49" s="6"/>
      <c r="G49" s="10">
        <f t="shared" si="2"/>
        <v>0</v>
      </c>
      <c r="H49" s="9"/>
      <c r="I49" s="9"/>
      <c r="J49" s="9"/>
      <c r="K49" s="10">
        <f t="shared" si="3"/>
        <v>0</v>
      </c>
      <c r="L49" s="10">
        <f t="shared" si="0"/>
        <v>0</v>
      </c>
    </row>
    <row r="50" spans="1:12" ht="15.75" x14ac:dyDescent="0.25">
      <c r="A50" s="7">
        <f>'1'!A50</f>
        <v>0</v>
      </c>
      <c r="B50" s="10">
        <f>'50'!G50+'50'!L50</f>
        <v>0</v>
      </c>
      <c r="C50" s="9"/>
      <c r="D50" s="10">
        <f t="shared" si="1"/>
        <v>0</v>
      </c>
      <c r="E50" s="9"/>
      <c r="F50" s="6"/>
      <c r="G50" s="10">
        <f t="shared" si="2"/>
        <v>0</v>
      </c>
      <c r="H50" s="9"/>
      <c r="I50" s="9"/>
      <c r="J50" s="9"/>
      <c r="K50" s="10">
        <f t="shared" si="3"/>
        <v>0</v>
      </c>
      <c r="L50" s="10">
        <f t="shared" si="0"/>
        <v>0</v>
      </c>
    </row>
    <row r="51" spans="1:12" ht="15.75" x14ac:dyDescent="0.25">
      <c r="A51" s="7">
        <f>'1'!A51</f>
        <v>0</v>
      </c>
      <c r="B51" s="10">
        <f>'50'!G51+'50'!L51</f>
        <v>0</v>
      </c>
      <c r="C51" s="9"/>
      <c r="D51" s="10">
        <f t="shared" si="1"/>
        <v>0</v>
      </c>
      <c r="E51" s="9"/>
      <c r="F51" s="6"/>
      <c r="G51" s="10">
        <f t="shared" si="2"/>
        <v>0</v>
      </c>
      <c r="H51" s="9"/>
      <c r="I51" s="9"/>
      <c r="J51" s="9"/>
      <c r="K51" s="10">
        <f t="shared" si="3"/>
        <v>0</v>
      </c>
      <c r="L51" s="10">
        <f t="shared" si="0"/>
        <v>0</v>
      </c>
    </row>
  </sheetData>
  <sheetProtection password="CEE7" sheet="1" objects="1" scenarios="1"/>
  <mergeCells count="12">
    <mergeCell ref="K3:K4"/>
    <mergeCell ref="L3:L4"/>
    <mergeCell ref="A1:L1"/>
    <mergeCell ref="B2:F2"/>
    <mergeCell ref="A3:A4"/>
    <mergeCell ref="B3:B4"/>
    <mergeCell ref="C3:C4"/>
    <mergeCell ref="D3:D4"/>
    <mergeCell ref="E3:E4"/>
    <mergeCell ref="F3:F4"/>
    <mergeCell ref="G3:G4"/>
    <mergeCell ref="H3:J3"/>
  </mergeCell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workbookViewId="0">
      <pane ySplit="4" topLeftCell="A5" activePane="bottomLeft" state="frozen"/>
      <selection activeCell="B5" sqref="B5"/>
      <selection pane="bottomLeft" activeCell="G10" sqref="G10"/>
    </sheetView>
  </sheetViews>
  <sheetFormatPr defaultColWidth="11.42578125" defaultRowHeight="15" x14ac:dyDescent="0.25"/>
  <cols>
    <col min="1" max="1" width="50.28515625" bestFit="1" customWidth="1"/>
    <col min="2" max="2" width="13.28515625" bestFit="1" customWidth="1"/>
    <col min="3" max="3" width="10.42578125" bestFit="1" customWidth="1"/>
    <col min="4" max="4" width="12.28515625" bestFit="1" customWidth="1"/>
    <col min="5" max="5" width="9.42578125" bestFit="1" customWidth="1"/>
    <col min="6" max="6" width="16.140625" customWidth="1"/>
    <col min="7" max="7" width="12.28515625" bestFit="1" customWidth="1"/>
    <col min="8" max="10" width="12.7109375" customWidth="1"/>
    <col min="11" max="11" width="13.28515625" bestFit="1" customWidth="1"/>
    <col min="12" max="12" width="12.140625" bestFit="1" customWidth="1"/>
  </cols>
  <sheetData>
    <row r="1" spans="1:12" ht="26.25" x14ac:dyDescent="0.4">
      <c r="A1" s="52" t="s">
        <v>10</v>
      </c>
      <c r="B1" s="53"/>
      <c r="C1" s="53"/>
      <c r="D1" s="53"/>
      <c r="E1" s="53"/>
      <c r="F1" s="53"/>
      <c r="G1" s="53"/>
      <c r="H1" s="53"/>
      <c r="I1" s="53"/>
      <c r="J1" s="53"/>
      <c r="K1" s="53"/>
      <c r="L1" s="54"/>
    </row>
    <row r="2" spans="1:12" ht="21" x14ac:dyDescent="0.35">
      <c r="A2" s="1" t="s">
        <v>6</v>
      </c>
      <c r="B2" s="58" t="str">
        <f>'1'!B2:F2</f>
        <v>Cinépolis VIP Multiplaza Pacific</v>
      </c>
      <c r="C2" s="58"/>
      <c r="D2" s="58"/>
      <c r="E2" s="58"/>
      <c r="F2" s="58"/>
      <c r="G2" s="2"/>
      <c r="H2" s="2" t="s">
        <v>11</v>
      </c>
      <c r="I2" s="4">
        <f>'1'!I2</f>
        <v>2015</v>
      </c>
      <c r="J2" s="2"/>
      <c r="K2" s="2" t="s">
        <v>7</v>
      </c>
      <c r="L2" s="3">
        <v>52</v>
      </c>
    </row>
    <row r="3" spans="1:12" ht="15.75" x14ac:dyDescent="0.25">
      <c r="A3" s="57" t="s">
        <v>9</v>
      </c>
      <c r="B3" s="56" t="s">
        <v>0</v>
      </c>
      <c r="C3" s="56" t="s">
        <v>1</v>
      </c>
      <c r="D3" s="56" t="s">
        <v>2</v>
      </c>
      <c r="E3" s="56" t="s">
        <v>3</v>
      </c>
      <c r="F3" s="56" t="s">
        <v>4</v>
      </c>
      <c r="G3" s="56" t="s">
        <v>5</v>
      </c>
      <c r="H3" s="56" t="s">
        <v>57</v>
      </c>
      <c r="I3" s="56"/>
      <c r="J3" s="56"/>
      <c r="K3" s="56" t="s">
        <v>55</v>
      </c>
      <c r="L3" s="56" t="s">
        <v>56</v>
      </c>
    </row>
    <row r="4" spans="1:12" ht="15.75" customHeight="1" x14ac:dyDescent="0.25">
      <c r="A4" s="57"/>
      <c r="B4" s="56"/>
      <c r="C4" s="56"/>
      <c r="D4" s="56"/>
      <c r="E4" s="56"/>
      <c r="F4" s="56"/>
      <c r="G4" s="56"/>
      <c r="H4" s="11" t="s">
        <v>58</v>
      </c>
      <c r="I4" s="11" t="s">
        <v>60</v>
      </c>
      <c r="J4" s="11" t="s">
        <v>59</v>
      </c>
      <c r="K4" s="56"/>
      <c r="L4" s="56"/>
    </row>
    <row r="5" spans="1:12" ht="15.75" x14ac:dyDescent="0.25">
      <c r="A5" s="7" t="str">
        <f>'1'!A5</f>
        <v xml:space="preserve">Bar caddy condimentero 6 en 1 </v>
      </c>
      <c r="B5" s="10">
        <f>'51'!G5+'51'!L5</f>
        <v>0</v>
      </c>
      <c r="C5" s="9"/>
      <c r="D5" s="10">
        <f>B5+C5</f>
        <v>0</v>
      </c>
      <c r="E5" s="9"/>
      <c r="F5" s="6"/>
      <c r="G5" s="10">
        <f>D5-E5</f>
        <v>0</v>
      </c>
      <c r="H5" s="9"/>
      <c r="I5" s="9"/>
      <c r="J5" s="9"/>
      <c r="K5" s="10">
        <f>SUM(H5:J5)</f>
        <v>0</v>
      </c>
      <c r="L5" s="10">
        <f t="shared" ref="L5:L51" si="0">K5-G5</f>
        <v>0</v>
      </c>
    </row>
    <row r="6" spans="1:12" ht="15.75" x14ac:dyDescent="0.25">
      <c r="A6" s="7" t="str">
        <f>'1'!A6</f>
        <v>Botella/jugos con vertedor 1 lts</v>
      </c>
      <c r="B6" s="10">
        <f>'51'!G6+'51'!L6</f>
        <v>0</v>
      </c>
      <c r="C6" s="9"/>
      <c r="D6" s="10">
        <f t="shared" ref="D6:D51" si="1">B6+C6</f>
        <v>0</v>
      </c>
      <c r="E6" s="9"/>
      <c r="F6" s="6"/>
      <c r="G6" s="10">
        <f t="shared" ref="G6:G51" si="2">D6-E6</f>
        <v>0</v>
      </c>
      <c r="H6" s="9"/>
      <c r="I6" s="9"/>
      <c r="J6" s="9"/>
      <c r="K6" s="10">
        <f t="shared" ref="K6:K51" si="3">SUM(H6:J6)</f>
        <v>0</v>
      </c>
      <c r="L6" s="10">
        <f t="shared" si="0"/>
        <v>0</v>
      </c>
    </row>
    <row r="7" spans="1:12" ht="15.75" x14ac:dyDescent="0.25">
      <c r="A7" s="7" t="str">
        <f>'1'!A7</f>
        <v>Cepillo lavavasos triple</v>
      </c>
      <c r="B7" s="10">
        <f>'51'!G7+'51'!L7</f>
        <v>0</v>
      </c>
      <c r="C7" s="9"/>
      <c r="D7" s="10">
        <f t="shared" si="1"/>
        <v>0</v>
      </c>
      <c r="E7" s="9"/>
      <c r="F7" s="6"/>
      <c r="G7" s="10">
        <f t="shared" si="2"/>
        <v>0</v>
      </c>
      <c r="H7" s="9"/>
      <c r="I7" s="9"/>
      <c r="J7" s="9"/>
      <c r="K7" s="10">
        <f t="shared" si="3"/>
        <v>0</v>
      </c>
      <c r="L7" s="10">
        <f t="shared" si="0"/>
        <v>0</v>
      </c>
    </row>
    <row r="8" spans="1:12" ht="15.75" x14ac:dyDescent="0.25">
      <c r="A8" s="7" t="str">
        <f>'1'!A8</f>
        <v>Cocktelera grande 3 pzas 30 oz a. Inox</v>
      </c>
      <c r="B8" s="10">
        <f>'51'!G8+'51'!L8</f>
        <v>0</v>
      </c>
      <c r="C8" s="9"/>
      <c r="D8" s="10">
        <f t="shared" si="1"/>
        <v>0</v>
      </c>
      <c r="E8" s="9"/>
      <c r="F8" s="6"/>
      <c r="G8" s="10">
        <f t="shared" si="2"/>
        <v>0</v>
      </c>
      <c r="H8" s="9"/>
      <c r="I8" s="9"/>
      <c r="J8" s="9"/>
      <c r="K8" s="10">
        <f t="shared" si="3"/>
        <v>0</v>
      </c>
      <c r="L8" s="10">
        <f t="shared" si="0"/>
        <v>0</v>
      </c>
    </row>
    <row r="9" spans="1:12" ht="15.75" x14ac:dyDescent="0.25">
      <c r="A9" s="7" t="str">
        <f>'1'!A9</f>
        <v xml:space="preserve">Copa 2020 vino generoso mty 74 ml </v>
      </c>
      <c r="B9" s="10">
        <f>'51'!G9+'51'!L9</f>
        <v>0</v>
      </c>
      <c r="C9" s="9"/>
      <c r="D9" s="10">
        <f t="shared" si="1"/>
        <v>0</v>
      </c>
      <c r="E9" s="9"/>
      <c r="F9" s="6"/>
      <c r="G9" s="10">
        <f t="shared" si="2"/>
        <v>0</v>
      </c>
      <c r="H9" s="9"/>
      <c r="I9" s="9"/>
      <c r="J9" s="9"/>
      <c r="K9" s="10">
        <f t="shared" si="3"/>
        <v>0</v>
      </c>
      <c r="L9" s="10">
        <f t="shared" si="0"/>
        <v>0</v>
      </c>
    </row>
    <row r="10" spans="1:12" ht="15.75" x14ac:dyDescent="0.25">
      <c r="A10" s="7" t="str">
        <f>'1'!A10</f>
        <v>Copa 2025 agua mty 285 ml 9.5 oz</v>
      </c>
      <c r="B10" s="10">
        <f>'51'!G10+'51'!L10</f>
        <v>0</v>
      </c>
      <c r="C10" s="9"/>
      <c r="D10" s="10">
        <f t="shared" si="1"/>
        <v>0</v>
      </c>
      <c r="E10" s="9"/>
      <c r="F10" s="6"/>
      <c r="G10" s="10">
        <f t="shared" si="2"/>
        <v>0</v>
      </c>
      <c r="H10" s="9"/>
      <c r="I10" s="9"/>
      <c r="J10" s="9"/>
      <c r="K10" s="10">
        <f t="shared" si="3"/>
        <v>0</v>
      </c>
      <c r="L10" s="10">
        <f t="shared" si="0"/>
        <v>0</v>
      </c>
    </row>
    <row r="11" spans="1:12" ht="15.75" x14ac:dyDescent="0.25">
      <c r="A11" s="7" t="str">
        <f>'1'!A11</f>
        <v>Copa 22760 cocktail martini 5 oz excalibur</v>
      </c>
      <c r="B11" s="10">
        <f>'51'!G11+'51'!L11</f>
        <v>0</v>
      </c>
      <c r="C11" s="9"/>
      <c r="D11" s="10">
        <f t="shared" si="1"/>
        <v>0</v>
      </c>
      <c r="E11" s="9"/>
      <c r="F11" s="6"/>
      <c r="G11" s="10">
        <f t="shared" si="2"/>
        <v>0</v>
      </c>
      <c r="H11" s="9"/>
      <c r="I11" s="9"/>
      <c r="J11" s="9"/>
      <c r="K11" s="10">
        <f t="shared" si="3"/>
        <v>0</v>
      </c>
      <c r="L11" s="10">
        <f t="shared" si="0"/>
        <v>0</v>
      </c>
    </row>
    <row r="12" spans="1:12" ht="15.75" x14ac:dyDescent="0.25">
      <c r="A12" s="7" t="str">
        <f>'1'!A12</f>
        <v xml:space="preserve">Copa 23876 brandy 50 cl 17 oz. Vaporera </v>
      </c>
      <c r="B12" s="10">
        <f>'51'!G12+'51'!L12</f>
        <v>0</v>
      </c>
      <c r="C12" s="9"/>
      <c r="D12" s="10">
        <f t="shared" si="1"/>
        <v>0</v>
      </c>
      <c r="E12" s="9"/>
      <c r="F12" s="6"/>
      <c r="G12" s="10">
        <f t="shared" si="2"/>
        <v>0</v>
      </c>
      <c r="H12" s="9"/>
      <c r="I12" s="9"/>
      <c r="J12" s="9"/>
      <c r="K12" s="10">
        <f t="shared" si="3"/>
        <v>0</v>
      </c>
      <c r="L12" s="10">
        <f t="shared" si="0"/>
        <v>0</v>
      </c>
    </row>
    <row r="13" spans="1:12" ht="15.75" x14ac:dyDescent="0.25">
      <c r="A13" s="7" t="str">
        <f>'1'!A13</f>
        <v>Copa 2438 brandy mty 130 ml 4.5 oz</v>
      </c>
      <c r="B13" s="10">
        <f>'51'!G13+'51'!L13</f>
        <v>0</v>
      </c>
      <c r="C13" s="9"/>
      <c r="D13" s="10">
        <f t="shared" si="1"/>
        <v>0</v>
      </c>
      <c r="E13" s="9"/>
      <c r="F13" s="6"/>
      <c r="G13" s="10">
        <f t="shared" si="2"/>
        <v>0</v>
      </c>
      <c r="H13" s="9"/>
      <c r="I13" s="9"/>
      <c r="J13" s="9"/>
      <c r="K13" s="10">
        <f t="shared" si="3"/>
        <v>0</v>
      </c>
      <c r="L13" s="10">
        <f t="shared" si="0"/>
        <v>0</v>
      </c>
    </row>
    <row r="14" spans="1:12" ht="15.75" x14ac:dyDescent="0.25">
      <c r="A14" s="7" t="str">
        <f>'1'!A14</f>
        <v>Copa cerveza dortmund 13 oz.</v>
      </c>
      <c r="B14" s="10">
        <f>'51'!G14+'51'!L14</f>
        <v>0</v>
      </c>
      <c r="C14" s="9"/>
      <c r="D14" s="10">
        <f t="shared" si="1"/>
        <v>0</v>
      </c>
      <c r="E14" s="9"/>
      <c r="F14" s="6"/>
      <c r="G14" s="10">
        <f t="shared" si="2"/>
        <v>0</v>
      </c>
      <c r="H14" s="9"/>
      <c r="I14" s="9"/>
      <c r="J14" s="9"/>
      <c r="K14" s="10">
        <f t="shared" si="3"/>
        <v>0</v>
      </c>
      <c r="L14" s="10">
        <f t="shared" si="0"/>
        <v>0</v>
      </c>
    </row>
    <row r="15" spans="1:12" ht="15.75" x14ac:dyDescent="0.25">
      <c r="A15" s="7" t="str">
        <f>'1'!A15</f>
        <v>Copa cogñac degustacion 5 oz</v>
      </c>
      <c r="B15" s="10">
        <f>'51'!G15+'51'!L15</f>
        <v>0</v>
      </c>
      <c r="C15" s="9"/>
      <c r="D15" s="10">
        <f t="shared" si="1"/>
        <v>0</v>
      </c>
      <c r="E15" s="9"/>
      <c r="F15" s="6"/>
      <c r="G15" s="10">
        <f t="shared" si="2"/>
        <v>0</v>
      </c>
      <c r="H15" s="9"/>
      <c r="I15" s="9"/>
      <c r="J15" s="9"/>
      <c r="K15" s="10">
        <f t="shared" si="3"/>
        <v>0</v>
      </c>
      <c r="L15" s="10">
        <f t="shared" si="0"/>
        <v>0</v>
      </c>
    </row>
    <row r="16" spans="1:12" ht="15.75" x14ac:dyDescent="0.25">
      <c r="A16" s="7" t="str">
        <f>'1'!A16</f>
        <v>Copa margarita 12 oz.  Excalibur</v>
      </c>
      <c r="B16" s="10">
        <f>'51'!G16+'51'!L16</f>
        <v>0</v>
      </c>
      <c r="C16" s="9"/>
      <c r="D16" s="10">
        <f t="shared" si="1"/>
        <v>0</v>
      </c>
      <c r="E16" s="9"/>
      <c r="F16" s="6"/>
      <c r="G16" s="10">
        <f t="shared" si="2"/>
        <v>0</v>
      </c>
      <c r="H16" s="9"/>
      <c r="I16" s="9"/>
      <c r="J16" s="9"/>
      <c r="K16" s="10">
        <f t="shared" si="3"/>
        <v>0</v>
      </c>
      <c r="L16" s="10">
        <f t="shared" si="0"/>
        <v>0</v>
      </c>
    </row>
    <row r="17" spans="1:12" ht="15.75" x14ac:dyDescent="0.25">
      <c r="A17" s="7" t="str">
        <f>'1'!A17</f>
        <v>Copa vino blanco savoie  5 oz.</v>
      </c>
      <c r="B17" s="10">
        <f>'51'!G17+'51'!L17</f>
        <v>0</v>
      </c>
      <c r="C17" s="9"/>
      <c r="D17" s="10">
        <f t="shared" si="1"/>
        <v>0</v>
      </c>
      <c r="E17" s="9"/>
      <c r="F17" s="6"/>
      <c r="G17" s="10">
        <f t="shared" si="2"/>
        <v>0</v>
      </c>
      <c r="H17" s="9"/>
      <c r="I17" s="9"/>
      <c r="J17" s="9"/>
      <c r="K17" s="10">
        <f t="shared" si="3"/>
        <v>0</v>
      </c>
      <c r="L17" s="10">
        <f t="shared" si="0"/>
        <v>0</v>
      </c>
    </row>
    <row r="18" spans="1:12" ht="15.75" x14ac:dyDescent="0.25">
      <c r="A18" s="7" t="str">
        <f>'1'!A18</f>
        <v>Copa vino tinto savoie 8 oz.</v>
      </c>
      <c r="B18" s="10">
        <f>'51'!G18+'51'!L18</f>
        <v>0</v>
      </c>
      <c r="C18" s="9"/>
      <c r="D18" s="10">
        <f t="shared" si="1"/>
        <v>0</v>
      </c>
      <c r="E18" s="9"/>
      <c r="F18" s="6"/>
      <c r="G18" s="10">
        <f t="shared" si="2"/>
        <v>0</v>
      </c>
      <c r="H18" s="9"/>
      <c r="I18" s="9"/>
      <c r="J18" s="9"/>
      <c r="K18" s="10">
        <f t="shared" si="3"/>
        <v>0</v>
      </c>
      <c r="L18" s="10">
        <f t="shared" si="0"/>
        <v>0</v>
      </c>
    </row>
    <row r="19" spans="1:12" ht="15.75" x14ac:dyDescent="0.25">
      <c r="A19" s="7" t="str">
        <f>'1'!A19</f>
        <v>Cuchara para cantina a inox</v>
      </c>
      <c r="B19" s="10">
        <f>'51'!G19+'51'!L19</f>
        <v>0</v>
      </c>
      <c r="C19" s="9"/>
      <c r="D19" s="10">
        <f t="shared" si="1"/>
        <v>0</v>
      </c>
      <c r="E19" s="9"/>
      <c r="F19" s="6"/>
      <c r="G19" s="10">
        <f t="shared" si="2"/>
        <v>0</v>
      </c>
      <c r="H19" s="9"/>
      <c r="I19" s="9"/>
      <c r="J19" s="9"/>
      <c r="K19" s="10">
        <f t="shared" si="3"/>
        <v>0</v>
      </c>
      <c r="L19" s="10">
        <f t="shared" si="0"/>
        <v>0</v>
      </c>
    </row>
    <row r="20" spans="1:12" ht="15.75" x14ac:dyDescent="0.25">
      <c r="A20" s="7" t="str">
        <f>'1'!A20</f>
        <v>Cucharon para hielo 24.1 cms a inox</v>
      </c>
      <c r="B20" s="10">
        <f>'51'!G20+'51'!L20</f>
        <v>0</v>
      </c>
      <c r="C20" s="9"/>
      <c r="D20" s="10">
        <f t="shared" si="1"/>
        <v>0</v>
      </c>
      <c r="E20" s="9"/>
      <c r="F20" s="6"/>
      <c r="G20" s="10">
        <f t="shared" si="2"/>
        <v>0</v>
      </c>
      <c r="H20" s="9"/>
      <c r="I20" s="9"/>
      <c r="J20" s="9"/>
      <c r="K20" s="10">
        <f t="shared" si="3"/>
        <v>0</v>
      </c>
      <c r="L20" s="10">
        <f t="shared" si="0"/>
        <v>0</v>
      </c>
    </row>
    <row r="21" spans="1:12" ht="15.75" x14ac:dyDescent="0.25">
      <c r="A21" s="7" t="str">
        <f>'1'!A21</f>
        <v xml:space="preserve">Cuchillo chef 8" </v>
      </c>
      <c r="B21" s="10">
        <f>'51'!G21+'51'!L21</f>
        <v>0</v>
      </c>
      <c r="C21" s="9"/>
      <c r="D21" s="10">
        <f t="shared" si="1"/>
        <v>0</v>
      </c>
      <c r="E21" s="9"/>
      <c r="F21" s="6"/>
      <c r="G21" s="10">
        <f t="shared" si="2"/>
        <v>0</v>
      </c>
      <c r="H21" s="9"/>
      <c r="I21" s="9"/>
      <c r="J21" s="9"/>
      <c r="K21" s="10">
        <f t="shared" si="3"/>
        <v>0</v>
      </c>
      <c r="L21" s="10">
        <f t="shared" si="0"/>
        <v>0</v>
      </c>
    </row>
    <row r="22" spans="1:12" ht="15.75" x14ac:dyDescent="0.25">
      <c r="A22" s="7" t="str">
        <f>'1'!A22</f>
        <v>Cuchillo mondador 4"</v>
      </c>
      <c r="B22" s="10">
        <f>'51'!G22+'51'!L22</f>
        <v>0</v>
      </c>
      <c r="C22" s="9"/>
      <c r="D22" s="10">
        <f t="shared" si="1"/>
        <v>0</v>
      </c>
      <c r="E22" s="9"/>
      <c r="F22" s="6"/>
      <c r="G22" s="10">
        <f t="shared" si="2"/>
        <v>0</v>
      </c>
      <c r="H22" s="9"/>
      <c r="I22" s="9"/>
      <c r="J22" s="9"/>
      <c r="K22" s="10">
        <f t="shared" si="3"/>
        <v>0</v>
      </c>
      <c r="L22" s="10">
        <f t="shared" si="0"/>
        <v>0</v>
      </c>
    </row>
    <row r="23" spans="1:12" ht="15.75" x14ac:dyDescent="0.25">
      <c r="A23" s="7" t="str">
        <f>'1'!A23</f>
        <v>Charola antiderrapante 44x59 cms.</v>
      </c>
      <c r="B23" s="10">
        <f>'51'!G23+'51'!L23</f>
        <v>0</v>
      </c>
      <c r="C23" s="9"/>
      <c r="D23" s="10">
        <f t="shared" si="1"/>
        <v>0</v>
      </c>
      <c r="E23" s="9"/>
      <c r="F23" s="6"/>
      <c r="G23" s="10">
        <f t="shared" si="2"/>
        <v>0</v>
      </c>
      <c r="H23" s="9"/>
      <c r="I23" s="9"/>
      <c r="J23" s="9"/>
      <c r="K23" s="10">
        <f t="shared" si="3"/>
        <v>0</v>
      </c>
      <c r="L23" s="10">
        <f t="shared" si="0"/>
        <v>0</v>
      </c>
    </row>
    <row r="24" spans="1:12" ht="15.75" x14ac:dyDescent="0.25">
      <c r="A24" s="7" t="str">
        <f>'1'!A24</f>
        <v>Charola redonda antiderrapante 40 cms</v>
      </c>
      <c r="B24" s="10">
        <f>'51'!G24+'51'!L24</f>
        <v>0</v>
      </c>
      <c r="C24" s="9"/>
      <c r="D24" s="10">
        <f t="shared" si="1"/>
        <v>0</v>
      </c>
      <c r="E24" s="9"/>
      <c r="F24" s="6"/>
      <c r="G24" s="10">
        <f t="shared" si="2"/>
        <v>0</v>
      </c>
      <c r="H24" s="9"/>
      <c r="I24" s="9"/>
      <c r="J24" s="9"/>
      <c r="K24" s="10">
        <f t="shared" si="3"/>
        <v>0</v>
      </c>
      <c r="L24" s="10">
        <f t="shared" si="0"/>
        <v>0</v>
      </c>
    </row>
    <row r="25" spans="1:12" ht="15.75" x14ac:dyDescent="0.25">
      <c r="A25" s="7" t="str">
        <f>'1'!A25</f>
        <v>Dispensador plastico transparente de 12 oz..</v>
      </c>
      <c r="B25" s="10">
        <f>'51'!G25+'51'!L25</f>
        <v>0</v>
      </c>
      <c r="C25" s="9"/>
      <c r="D25" s="10">
        <f t="shared" si="1"/>
        <v>0</v>
      </c>
      <c r="E25" s="9"/>
      <c r="F25" s="6"/>
      <c r="G25" s="10">
        <f t="shared" si="2"/>
        <v>0</v>
      </c>
      <c r="H25" s="9"/>
      <c r="I25" s="9"/>
      <c r="J25" s="9"/>
      <c r="K25" s="10">
        <f t="shared" si="3"/>
        <v>0</v>
      </c>
      <c r="L25" s="10">
        <f t="shared" si="0"/>
        <v>0</v>
      </c>
    </row>
    <row r="26" spans="1:12" ht="15.75" x14ac:dyDescent="0.25">
      <c r="A26" s="7" t="str">
        <f>'1'!A26</f>
        <v>Drenador de plastico para bar</v>
      </c>
      <c r="B26" s="10">
        <f>'51'!G26+'51'!L26</f>
        <v>0</v>
      </c>
      <c r="C26" s="9"/>
      <c r="D26" s="10">
        <f t="shared" si="1"/>
        <v>0</v>
      </c>
      <c r="E26" s="9"/>
      <c r="F26" s="6"/>
      <c r="G26" s="10">
        <f t="shared" si="2"/>
        <v>0</v>
      </c>
      <c r="H26" s="9"/>
      <c r="I26" s="9"/>
      <c r="J26" s="9"/>
      <c r="K26" s="10">
        <f t="shared" si="3"/>
        <v>0</v>
      </c>
      <c r="L26" s="10">
        <f t="shared" si="0"/>
        <v>0</v>
      </c>
    </row>
    <row r="27" spans="1:12" ht="15.75" x14ac:dyDescent="0.25">
      <c r="A27" s="7" t="str">
        <f>'1'!A27</f>
        <v>Escarchador para margaritas</v>
      </c>
      <c r="B27" s="10">
        <f>'51'!G27+'51'!L27</f>
        <v>0</v>
      </c>
      <c r="C27" s="9"/>
      <c r="D27" s="10">
        <f t="shared" si="1"/>
        <v>0</v>
      </c>
      <c r="E27" s="9"/>
      <c r="F27" s="6"/>
      <c r="G27" s="10">
        <f t="shared" si="2"/>
        <v>0</v>
      </c>
      <c r="H27" s="9"/>
      <c r="I27" s="9"/>
      <c r="J27" s="9"/>
      <c r="K27" s="10">
        <f t="shared" si="3"/>
        <v>0</v>
      </c>
      <c r="L27" s="10">
        <f t="shared" si="0"/>
        <v>0</v>
      </c>
    </row>
    <row r="28" spans="1:12" ht="15.75" x14ac:dyDescent="0.25">
      <c r="A28" s="7" t="str">
        <f>'1'!A28</f>
        <v>Esponja para escarchador</v>
      </c>
      <c r="B28" s="10">
        <f>'51'!G28+'51'!L28</f>
        <v>0</v>
      </c>
      <c r="C28" s="9"/>
      <c r="D28" s="10">
        <f t="shared" si="1"/>
        <v>0</v>
      </c>
      <c r="E28" s="9"/>
      <c r="F28" s="6"/>
      <c r="G28" s="10">
        <f t="shared" si="2"/>
        <v>0</v>
      </c>
      <c r="H28" s="9"/>
      <c r="I28" s="9"/>
      <c r="J28" s="9"/>
      <c r="K28" s="10">
        <f t="shared" si="3"/>
        <v>0</v>
      </c>
      <c r="L28" s="10">
        <f t="shared" si="0"/>
        <v>0</v>
      </c>
    </row>
    <row r="29" spans="1:12" ht="15.75" x14ac:dyDescent="0.25">
      <c r="A29" s="7" t="str">
        <f>'1'!A29</f>
        <v>Exprimidor naranjas mediano</v>
      </c>
      <c r="B29" s="10">
        <f>'51'!G29+'51'!L29</f>
        <v>0</v>
      </c>
      <c r="C29" s="9"/>
      <c r="D29" s="10">
        <f t="shared" si="1"/>
        <v>0</v>
      </c>
      <c r="E29" s="9"/>
      <c r="F29" s="6"/>
      <c r="G29" s="10">
        <f t="shared" si="2"/>
        <v>0</v>
      </c>
      <c r="H29" s="9"/>
      <c r="I29" s="9"/>
      <c r="J29" s="9"/>
      <c r="K29" s="10">
        <f t="shared" si="3"/>
        <v>0</v>
      </c>
      <c r="L29" s="10">
        <f t="shared" si="0"/>
        <v>0</v>
      </c>
    </row>
    <row r="30" spans="1:12" ht="15.75" x14ac:dyDescent="0.25">
      <c r="A30" s="7" t="str">
        <f>'1'!A30</f>
        <v>Jarra 3807 vallarta 2.25 lts 76 oz</v>
      </c>
      <c r="B30" s="10">
        <f>'51'!G30+'51'!L30</f>
        <v>0</v>
      </c>
      <c r="C30" s="9"/>
      <c r="D30" s="10">
        <f t="shared" si="1"/>
        <v>0</v>
      </c>
      <c r="E30" s="9"/>
      <c r="F30" s="6"/>
      <c r="G30" s="10">
        <f t="shared" si="2"/>
        <v>0</v>
      </c>
      <c r="H30" s="9"/>
      <c r="I30" s="9"/>
      <c r="J30" s="9"/>
      <c r="K30" s="10">
        <f t="shared" si="3"/>
        <v>0</v>
      </c>
      <c r="L30" s="10">
        <f t="shared" si="0"/>
        <v>0</v>
      </c>
    </row>
    <row r="31" spans="1:12" ht="15.75" x14ac:dyDescent="0.25">
      <c r="A31" s="7" t="str">
        <f>'1'!A31</f>
        <v>Jarra 3808 orinoco 1.15 lts 39 oz</v>
      </c>
      <c r="B31" s="10">
        <f>'51'!G31+'51'!L31</f>
        <v>0</v>
      </c>
      <c r="C31" s="9"/>
      <c r="D31" s="10">
        <f t="shared" si="1"/>
        <v>0</v>
      </c>
      <c r="E31" s="9"/>
      <c r="F31" s="6"/>
      <c r="G31" s="10">
        <f t="shared" si="2"/>
        <v>0</v>
      </c>
      <c r="H31" s="9"/>
      <c r="I31" s="9"/>
      <c r="J31" s="9"/>
      <c r="K31" s="10">
        <f t="shared" si="3"/>
        <v>0</v>
      </c>
      <c r="L31" s="10">
        <f t="shared" si="0"/>
        <v>0</v>
      </c>
    </row>
    <row r="32" spans="1:12" ht="15.75" x14ac:dyDescent="0.25">
      <c r="A32" s="7" t="str">
        <f>'1'!A32</f>
        <v>Jigger 1x2 Oz  A. Inox</v>
      </c>
      <c r="B32" s="10">
        <f>'51'!G32+'51'!L32</f>
        <v>0</v>
      </c>
      <c r="C32" s="9"/>
      <c r="D32" s="10">
        <f t="shared" si="1"/>
        <v>0</v>
      </c>
      <c r="E32" s="9"/>
      <c r="F32" s="6"/>
      <c r="G32" s="10">
        <f t="shared" si="2"/>
        <v>0</v>
      </c>
      <c r="H32" s="9"/>
      <c r="I32" s="9"/>
      <c r="J32" s="9"/>
      <c r="K32" s="10">
        <f t="shared" si="3"/>
        <v>0</v>
      </c>
      <c r="L32" s="10">
        <f t="shared" si="0"/>
        <v>0</v>
      </c>
    </row>
    <row r="33" spans="1:12" ht="15.75" x14ac:dyDescent="0.25">
      <c r="A33" s="7" t="str">
        <f>'1'!A33</f>
        <v>Organizador servilletas y popotes</v>
      </c>
      <c r="B33" s="10">
        <f>'51'!G33+'51'!L33</f>
        <v>0</v>
      </c>
      <c r="C33" s="9"/>
      <c r="D33" s="10">
        <f t="shared" si="1"/>
        <v>0</v>
      </c>
      <c r="E33" s="9"/>
      <c r="F33" s="6"/>
      <c r="G33" s="10">
        <f t="shared" si="2"/>
        <v>0</v>
      </c>
      <c r="H33" s="9"/>
      <c r="I33" s="9"/>
      <c r="J33" s="9"/>
      <c r="K33" s="10">
        <f t="shared" si="3"/>
        <v>0</v>
      </c>
      <c r="L33" s="10">
        <f t="shared" si="0"/>
        <v>0</v>
      </c>
    </row>
    <row r="34" spans="1:12" ht="15.75" x14ac:dyDescent="0.25">
      <c r="A34" s="7" t="str">
        <f>'1'!A34</f>
        <v>Picahielo 6 puntas</v>
      </c>
      <c r="B34" s="10">
        <f>'51'!G34+'51'!L34</f>
        <v>0</v>
      </c>
      <c r="C34" s="9"/>
      <c r="D34" s="10">
        <f t="shared" si="1"/>
        <v>0</v>
      </c>
      <c r="E34" s="9"/>
      <c r="F34" s="6"/>
      <c r="G34" s="10">
        <f t="shared" si="2"/>
        <v>0</v>
      </c>
      <c r="H34" s="9"/>
      <c r="I34" s="9"/>
      <c r="J34" s="9"/>
      <c r="K34" s="10">
        <f t="shared" si="3"/>
        <v>0</v>
      </c>
      <c r="L34" s="10">
        <f t="shared" si="0"/>
        <v>0</v>
      </c>
    </row>
    <row r="35" spans="1:12" ht="15.75" x14ac:dyDescent="0.25">
      <c r="A35" s="7" t="str">
        <f>'1'!A35</f>
        <v>Rollo malla/bar table</v>
      </c>
      <c r="B35" s="10">
        <f>'51'!G35+'51'!L35</f>
        <v>0</v>
      </c>
      <c r="C35" s="9"/>
      <c r="D35" s="10">
        <f t="shared" si="1"/>
        <v>0</v>
      </c>
      <c r="E35" s="9"/>
      <c r="F35" s="6"/>
      <c r="G35" s="10">
        <f t="shared" si="2"/>
        <v>0</v>
      </c>
      <c r="H35" s="9"/>
      <c r="I35" s="9"/>
      <c r="J35" s="9"/>
      <c r="K35" s="10">
        <f t="shared" si="3"/>
        <v>0</v>
      </c>
      <c r="L35" s="10">
        <f t="shared" si="0"/>
        <v>0</v>
      </c>
    </row>
    <row r="36" spans="1:12" ht="15.75" x14ac:dyDescent="0.25">
      <c r="A36" s="7" t="str">
        <f>'1'!A36</f>
        <v>Sacacorchos 2 manos</v>
      </c>
      <c r="B36" s="10">
        <f>'51'!G36+'51'!L36</f>
        <v>0</v>
      </c>
      <c r="C36" s="9"/>
      <c r="D36" s="10">
        <f t="shared" si="1"/>
        <v>0</v>
      </c>
      <c r="E36" s="9"/>
      <c r="F36" s="6"/>
      <c r="G36" s="10">
        <f t="shared" si="2"/>
        <v>0</v>
      </c>
      <c r="H36" s="9"/>
      <c r="I36" s="9"/>
      <c r="J36" s="9"/>
      <c r="K36" s="10">
        <f t="shared" si="3"/>
        <v>0</v>
      </c>
      <c r="L36" s="10">
        <f t="shared" si="0"/>
        <v>0</v>
      </c>
    </row>
    <row r="37" spans="1:12" ht="15.75" x14ac:dyDescent="0.25">
      <c r="A37" s="7" t="str">
        <f>'1'!A37</f>
        <v>Tabla picar de plástico 1x30x50 Blanco</v>
      </c>
      <c r="B37" s="10">
        <f>'51'!G37+'51'!L37</f>
        <v>0</v>
      </c>
      <c r="C37" s="9"/>
      <c r="D37" s="10">
        <f t="shared" si="1"/>
        <v>0</v>
      </c>
      <c r="E37" s="9"/>
      <c r="F37" s="6"/>
      <c r="G37" s="10">
        <f t="shared" si="2"/>
        <v>0</v>
      </c>
      <c r="H37" s="9"/>
      <c r="I37" s="9"/>
      <c r="J37" s="9"/>
      <c r="K37" s="10">
        <f t="shared" si="3"/>
        <v>0</v>
      </c>
      <c r="L37" s="10">
        <f t="shared" si="0"/>
        <v>0</v>
      </c>
    </row>
    <row r="38" spans="1:12" ht="15.75" x14ac:dyDescent="0.25">
      <c r="A38" s="7" t="str">
        <f>'1'!A38</f>
        <v>Tarro 5689 cervecero morgan 450 ml 15 oz.</v>
      </c>
      <c r="B38" s="10">
        <f>'51'!G38+'51'!L38</f>
        <v>0</v>
      </c>
      <c r="C38" s="9"/>
      <c r="D38" s="10">
        <f t="shared" si="1"/>
        <v>0</v>
      </c>
      <c r="E38" s="9"/>
      <c r="F38" s="6"/>
      <c r="G38" s="10">
        <f t="shared" si="2"/>
        <v>0</v>
      </c>
      <c r="H38" s="9"/>
      <c r="I38" s="9"/>
      <c r="J38" s="9"/>
      <c r="K38" s="10">
        <f t="shared" si="3"/>
        <v>0</v>
      </c>
      <c r="L38" s="10">
        <f t="shared" si="0"/>
        <v>0</v>
      </c>
    </row>
    <row r="39" spans="1:12" ht="15.75" x14ac:dyDescent="0.25">
      <c r="A39" s="7" t="str">
        <f>'1'!A39</f>
        <v>Tijera portacharola cromada</v>
      </c>
      <c r="B39" s="10">
        <f>'51'!G39+'51'!L39</f>
        <v>0</v>
      </c>
      <c r="C39" s="9"/>
      <c r="D39" s="10">
        <f t="shared" si="1"/>
        <v>0</v>
      </c>
      <c r="E39" s="9"/>
      <c r="F39" s="6"/>
      <c r="G39" s="10">
        <f t="shared" si="2"/>
        <v>0</v>
      </c>
      <c r="H39" s="9"/>
      <c r="I39" s="9"/>
      <c r="J39" s="9"/>
      <c r="K39" s="10">
        <f t="shared" si="3"/>
        <v>0</v>
      </c>
      <c r="L39" s="10">
        <f t="shared" si="0"/>
        <v>0</v>
      </c>
    </row>
    <row r="40" spans="1:12" ht="15.75" x14ac:dyDescent="0.25">
      <c r="A40" s="7" t="str">
        <f>'1'!A40</f>
        <v>Vaso 0972 tequilero 44 ml 1.5 oz</v>
      </c>
      <c r="B40" s="10">
        <f>'51'!G40+'51'!L40</f>
        <v>0</v>
      </c>
      <c r="C40" s="9"/>
      <c r="D40" s="10">
        <f t="shared" si="1"/>
        <v>0</v>
      </c>
      <c r="E40" s="9"/>
      <c r="F40" s="6"/>
      <c r="G40" s="10">
        <f t="shared" si="2"/>
        <v>0</v>
      </c>
      <c r="H40" s="9"/>
      <c r="I40" s="9"/>
      <c r="J40" s="9"/>
      <c r="K40" s="10">
        <f t="shared" si="3"/>
        <v>0</v>
      </c>
      <c r="L40" s="10">
        <f t="shared" si="0"/>
        <v>0</v>
      </c>
    </row>
    <row r="41" spans="1:12" ht="15.75" x14ac:dyDescent="0.25">
      <c r="A41" s="7" t="str">
        <f>'1'!A41</f>
        <v>Vaso 40367 cheiser 5.25 oz. Islande (97 9577a) 5.75</v>
      </c>
      <c r="B41" s="10">
        <f>'51'!G41+'51'!L41</f>
        <v>0</v>
      </c>
      <c r="C41" s="9"/>
      <c r="D41" s="10">
        <f t="shared" si="1"/>
        <v>0</v>
      </c>
      <c r="E41" s="9"/>
      <c r="F41" s="6"/>
      <c r="G41" s="10">
        <f t="shared" si="2"/>
        <v>0</v>
      </c>
      <c r="H41" s="9"/>
      <c r="I41" s="9"/>
      <c r="J41" s="9"/>
      <c r="K41" s="10">
        <f t="shared" si="3"/>
        <v>0</v>
      </c>
      <c r="L41" s="10">
        <f t="shared" si="0"/>
        <v>0</v>
      </c>
    </row>
    <row r="42" spans="1:12" ht="15.75" x14ac:dyDescent="0.25">
      <c r="A42" s="7" t="str">
        <f>'1'!A42</f>
        <v>Vaso 50774 old fashion 6 oz. Princesa</v>
      </c>
      <c r="B42" s="10">
        <f>'51'!G42+'51'!L42</f>
        <v>0</v>
      </c>
      <c r="C42" s="9"/>
      <c r="D42" s="10">
        <f t="shared" si="1"/>
        <v>0</v>
      </c>
      <c r="E42" s="9"/>
      <c r="F42" s="6"/>
      <c r="G42" s="10">
        <f t="shared" si="2"/>
        <v>0</v>
      </c>
      <c r="H42" s="9"/>
      <c r="I42" s="9"/>
      <c r="J42" s="9"/>
      <c r="K42" s="10">
        <f t="shared" si="3"/>
        <v>0</v>
      </c>
      <c r="L42" s="10">
        <f t="shared" si="0"/>
        <v>0</v>
      </c>
    </row>
    <row r="43" spans="1:12" ht="15.75" x14ac:dyDescent="0.25">
      <c r="A43" s="7" t="str">
        <f>'1'!A43</f>
        <v>Vaso 6404 h.b.f.g 350 ml. 11.8 oz.</v>
      </c>
      <c r="B43" s="10">
        <f>'51'!G43+'51'!L43</f>
        <v>0</v>
      </c>
      <c r="C43" s="9"/>
      <c r="D43" s="10">
        <f t="shared" si="1"/>
        <v>0</v>
      </c>
      <c r="E43" s="9"/>
      <c r="F43" s="6"/>
      <c r="G43" s="10">
        <f t="shared" si="2"/>
        <v>0</v>
      </c>
      <c r="H43" s="9"/>
      <c r="I43" s="9"/>
      <c r="J43" s="9"/>
      <c r="K43" s="10">
        <f t="shared" si="3"/>
        <v>0</v>
      </c>
      <c r="L43" s="10">
        <f t="shared" si="0"/>
        <v>0</v>
      </c>
    </row>
    <row r="44" spans="1:12" ht="15.75" x14ac:dyDescent="0.25">
      <c r="A44" s="7" t="str">
        <f>'1'!A44</f>
        <v>Vaso 6621 high ball 350 ml 11.8 oz</v>
      </c>
      <c r="B44" s="10">
        <f>'51'!G44+'51'!L44</f>
        <v>0</v>
      </c>
      <c r="C44" s="9"/>
      <c r="D44" s="10">
        <f t="shared" si="1"/>
        <v>0</v>
      </c>
      <c r="E44" s="9"/>
      <c r="F44" s="6"/>
      <c r="G44" s="10">
        <f t="shared" si="2"/>
        <v>0</v>
      </c>
      <c r="H44" s="9"/>
      <c r="I44" s="9"/>
      <c r="J44" s="9"/>
      <c r="K44" s="10">
        <f t="shared" si="3"/>
        <v>0</v>
      </c>
      <c r="L44" s="10">
        <f t="shared" si="0"/>
        <v>0</v>
      </c>
    </row>
    <row r="45" spans="1:12" ht="15.75" x14ac:dyDescent="0.25">
      <c r="A45" s="7" t="str">
        <f>'1'!A45</f>
        <v>Vaso 6624 agua fg 300 ml 10.2 oz</v>
      </c>
      <c r="B45" s="10">
        <f>'51'!G45+'51'!L45</f>
        <v>0</v>
      </c>
      <c r="C45" s="9"/>
      <c r="D45" s="10">
        <f t="shared" si="1"/>
        <v>0</v>
      </c>
      <c r="E45" s="9"/>
      <c r="F45" s="6"/>
      <c r="G45" s="10">
        <f t="shared" si="2"/>
        <v>0</v>
      </c>
      <c r="H45" s="9"/>
      <c r="I45" s="9"/>
      <c r="J45" s="9"/>
      <c r="K45" s="10">
        <f t="shared" si="3"/>
        <v>0</v>
      </c>
      <c r="L45" s="10">
        <f t="shared" si="0"/>
        <v>0</v>
      </c>
    </row>
    <row r="46" spans="1:12" ht="15.75" x14ac:dyDescent="0.25">
      <c r="A46" s="7" t="str">
        <f>'1'!A46</f>
        <v>Vaso 6714 dof fashion 325 ml 11 oz</v>
      </c>
      <c r="B46" s="10">
        <f>'51'!G46+'51'!L46</f>
        <v>0</v>
      </c>
      <c r="C46" s="9"/>
      <c r="D46" s="10">
        <f t="shared" si="1"/>
        <v>0</v>
      </c>
      <c r="E46" s="9"/>
      <c r="F46" s="6"/>
      <c r="G46" s="10">
        <f t="shared" si="2"/>
        <v>0</v>
      </c>
      <c r="H46" s="9"/>
      <c r="I46" s="9"/>
      <c r="J46" s="9"/>
      <c r="K46" s="10">
        <f t="shared" si="3"/>
        <v>0</v>
      </c>
      <c r="L46" s="10">
        <f t="shared" si="0"/>
        <v>0</v>
      </c>
    </row>
    <row r="47" spans="1:12" ht="15.75" x14ac:dyDescent="0.25">
      <c r="A47" s="7">
        <f>'1'!A47</f>
        <v>0</v>
      </c>
      <c r="B47" s="10">
        <f>'51'!G47+'51'!L47</f>
        <v>0</v>
      </c>
      <c r="C47" s="9"/>
      <c r="D47" s="10">
        <f t="shared" si="1"/>
        <v>0</v>
      </c>
      <c r="E47" s="9"/>
      <c r="F47" s="6"/>
      <c r="G47" s="10">
        <f t="shared" si="2"/>
        <v>0</v>
      </c>
      <c r="H47" s="9"/>
      <c r="I47" s="9"/>
      <c r="J47" s="9"/>
      <c r="K47" s="10">
        <f t="shared" si="3"/>
        <v>0</v>
      </c>
      <c r="L47" s="10">
        <f t="shared" si="0"/>
        <v>0</v>
      </c>
    </row>
    <row r="48" spans="1:12" ht="15.75" x14ac:dyDescent="0.25">
      <c r="A48" s="7">
        <f>'1'!A48</f>
        <v>0</v>
      </c>
      <c r="B48" s="10">
        <f>'51'!G48+'51'!L48</f>
        <v>0</v>
      </c>
      <c r="C48" s="9"/>
      <c r="D48" s="10">
        <f t="shared" si="1"/>
        <v>0</v>
      </c>
      <c r="E48" s="9"/>
      <c r="F48" s="6"/>
      <c r="G48" s="10">
        <f t="shared" si="2"/>
        <v>0</v>
      </c>
      <c r="H48" s="9"/>
      <c r="I48" s="9"/>
      <c r="J48" s="9"/>
      <c r="K48" s="10">
        <f t="shared" si="3"/>
        <v>0</v>
      </c>
      <c r="L48" s="10">
        <f t="shared" si="0"/>
        <v>0</v>
      </c>
    </row>
    <row r="49" spans="1:12" ht="15.75" x14ac:dyDescent="0.25">
      <c r="A49" s="7">
        <f>'1'!A49</f>
        <v>0</v>
      </c>
      <c r="B49" s="10">
        <f>'51'!G49+'51'!L49</f>
        <v>0</v>
      </c>
      <c r="C49" s="9"/>
      <c r="D49" s="10">
        <f t="shared" si="1"/>
        <v>0</v>
      </c>
      <c r="E49" s="9"/>
      <c r="F49" s="6"/>
      <c r="G49" s="10">
        <f t="shared" si="2"/>
        <v>0</v>
      </c>
      <c r="H49" s="9"/>
      <c r="I49" s="9"/>
      <c r="J49" s="9"/>
      <c r="K49" s="10">
        <f t="shared" si="3"/>
        <v>0</v>
      </c>
      <c r="L49" s="10">
        <f t="shared" si="0"/>
        <v>0</v>
      </c>
    </row>
    <row r="50" spans="1:12" ht="15.75" x14ac:dyDescent="0.25">
      <c r="A50" s="7">
        <f>'1'!A50</f>
        <v>0</v>
      </c>
      <c r="B50" s="10">
        <f>'51'!G50+'51'!L50</f>
        <v>0</v>
      </c>
      <c r="C50" s="9"/>
      <c r="D50" s="10">
        <f t="shared" si="1"/>
        <v>0</v>
      </c>
      <c r="E50" s="9"/>
      <c r="F50" s="6"/>
      <c r="G50" s="10">
        <f t="shared" si="2"/>
        <v>0</v>
      </c>
      <c r="H50" s="9"/>
      <c r="I50" s="9"/>
      <c r="J50" s="9"/>
      <c r="K50" s="10">
        <f t="shared" si="3"/>
        <v>0</v>
      </c>
      <c r="L50" s="10">
        <f t="shared" si="0"/>
        <v>0</v>
      </c>
    </row>
    <row r="51" spans="1:12" ht="15.75" x14ac:dyDescent="0.25">
      <c r="A51" s="7">
        <f>'1'!A51</f>
        <v>0</v>
      </c>
      <c r="B51" s="10">
        <f>'51'!G51+'51'!L51</f>
        <v>0</v>
      </c>
      <c r="C51" s="9"/>
      <c r="D51" s="10">
        <f t="shared" si="1"/>
        <v>0</v>
      </c>
      <c r="E51" s="9"/>
      <c r="F51" s="6"/>
      <c r="G51" s="10">
        <f t="shared" si="2"/>
        <v>0</v>
      </c>
      <c r="H51" s="9"/>
      <c r="I51" s="9"/>
      <c r="J51" s="9"/>
      <c r="K51" s="10">
        <f t="shared" si="3"/>
        <v>0</v>
      </c>
      <c r="L51" s="10">
        <f t="shared" si="0"/>
        <v>0</v>
      </c>
    </row>
  </sheetData>
  <sheetProtection password="CEEB" sheet="1" objects="1" scenarios="1"/>
  <mergeCells count="12">
    <mergeCell ref="K3:K4"/>
    <mergeCell ref="L3:L4"/>
    <mergeCell ref="A1:L1"/>
    <mergeCell ref="B2:F2"/>
    <mergeCell ref="A3:A4"/>
    <mergeCell ref="B3:B4"/>
    <mergeCell ref="C3:C4"/>
    <mergeCell ref="D3:D4"/>
    <mergeCell ref="E3:E4"/>
    <mergeCell ref="F3:F4"/>
    <mergeCell ref="G3:G4"/>
    <mergeCell ref="H3:J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workbookViewId="0">
      <pane ySplit="4" topLeftCell="A5" activePane="bottomLeft" state="frozen"/>
      <selection activeCell="B5" sqref="B5"/>
      <selection pane="bottomLeft" activeCell="K5" sqref="K5"/>
    </sheetView>
  </sheetViews>
  <sheetFormatPr defaultColWidth="11.42578125" defaultRowHeight="15" x14ac:dyDescent="0.25"/>
  <cols>
    <col min="1" max="1" width="50.28515625" bestFit="1" customWidth="1"/>
    <col min="2" max="2" width="13.28515625" bestFit="1" customWidth="1"/>
    <col min="3" max="3" width="10.42578125" bestFit="1" customWidth="1"/>
    <col min="4" max="4" width="12.28515625" bestFit="1" customWidth="1"/>
    <col min="5" max="5" width="9.42578125" bestFit="1" customWidth="1"/>
    <col min="6" max="6" width="16.140625" customWidth="1"/>
    <col min="7" max="7" width="12.28515625" bestFit="1" customWidth="1"/>
    <col min="8" max="10" width="12.7109375" customWidth="1"/>
    <col min="11" max="11" width="13.28515625" bestFit="1" customWidth="1"/>
    <col min="12" max="12" width="12.140625" bestFit="1" customWidth="1"/>
  </cols>
  <sheetData>
    <row r="1" spans="1:12" ht="26.25" x14ac:dyDescent="0.4">
      <c r="A1" s="52" t="s">
        <v>10</v>
      </c>
      <c r="B1" s="53"/>
      <c r="C1" s="53"/>
      <c r="D1" s="53"/>
      <c r="E1" s="53"/>
      <c r="F1" s="53"/>
      <c r="G1" s="53"/>
      <c r="H1" s="53"/>
      <c r="I1" s="53"/>
      <c r="J1" s="53"/>
      <c r="K1" s="53"/>
      <c r="L1" s="54"/>
    </row>
    <row r="2" spans="1:12" ht="21" x14ac:dyDescent="0.35">
      <c r="A2" s="1" t="s">
        <v>6</v>
      </c>
      <c r="B2" s="58" t="str">
        <f>'1'!B2:F2</f>
        <v>Cinépolis VIP Multiplaza Pacific</v>
      </c>
      <c r="C2" s="58"/>
      <c r="D2" s="58"/>
      <c r="E2" s="58"/>
      <c r="F2" s="58"/>
      <c r="G2" s="2"/>
      <c r="H2" s="2" t="s">
        <v>11</v>
      </c>
      <c r="I2" s="4">
        <f>'1'!I2</f>
        <v>2015</v>
      </c>
      <c r="J2" s="2" t="s">
        <v>7</v>
      </c>
      <c r="K2" s="16" t="s">
        <v>61</v>
      </c>
      <c r="L2" s="15"/>
    </row>
    <row r="3" spans="1:12" ht="15.75" x14ac:dyDescent="0.25">
      <c r="A3" s="57" t="s">
        <v>9</v>
      </c>
      <c r="B3" s="56" t="s">
        <v>0</v>
      </c>
      <c r="C3" s="56" t="s">
        <v>1</v>
      </c>
      <c r="D3" s="56" t="s">
        <v>2</v>
      </c>
      <c r="E3" s="56" t="s">
        <v>3</v>
      </c>
      <c r="F3" s="56" t="s">
        <v>4</v>
      </c>
      <c r="G3" s="56" t="s">
        <v>5</v>
      </c>
      <c r="H3" s="56" t="s">
        <v>57</v>
      </c>
      <c r="I3" s="56"/>
      <c r="J3" s="56"/>
      <c r="K3" s="56" t="s">
        <v>55</v>
      </c>
      <c r="L3" s="56" t="s">
        <v>56</v>
      </c>
    </row>
    <row r="4" spans="1:12" ht="15.75" customHeight="1" x14ac:dyDescent="0.25">
      <c r="A4" s="57"/>
      <c r="B4" s="56"/>
      <c r="C4" s="56"/>
      <c r="D4" s="56"/>
      <c r="E4" s="56"/>
      <c r="F4" s="56"/>
      <c r="G4" s="56"/>
      <c r="H4" s="13" t="s">
        <v>58</v>
      </c>
      <c r="I4" s="13" t="s">
        <v>60</v>
      </c>
      <c r="J4" s="13" t="s">
        <v>59</v>
      </c>
      <c r="K4" s="56"/>
      <c r="L4" s="56"/>
    </row>
    <row r="5" spans="1:12" ht="15.75" x14ac:dyDescent="0.25">
      <c r="A5" s="7" t="str">
        <f>'1'!A5</f>
        <v xml:space="preserve">Bar caddy condimentero 6 en 1 </v>
      </c>
      <c r="B5" s="10">
        <f>'1'!B5</f>
        <v>250</v>
      </c>
      <c r="C5" s="14">
        <f>'1'!C5+'2'!C5+'3'!C5+'4'!C5+'5'!C5+'6'!C5+'7'!C5+'8'!C5+'9'!C5+'10'!C5+'11'!C5+'11'!C5+'12'!C5+'13'!C5+'14'!C5+'15'!C5+'16'!C5+'17'!C5+'18'!C5+'19'!C5+'20'!C5+'21'!C5+'22'!C5+'23'!C5+'24'!C5+'25'!C5+'26'!C5+'27'!C5+'28'!C5+'29'!C5+'30'!C5+'31'!C5+'32'!C5+'33'!C5+'34'!C5+'35'!C5+'36'!C5+'37'!C5+'38'!C5+'39'!C5+'40'!C5+'41'!C5+'42'!C5+'43'!C5+'44'!C5+'45'!C5+'46'!C5+'47'!C5+'48'!C5+'49'!C5+'50'!C5+'51'!C5+'52'!C5</f>
        <v>1509</v>
      </c>
      <c r="D5" s="10">
        <f>B5+C5</f>
        <v>1759</v>
      </c>
      <c r="E5" s="14">
        <f>'1'!E5+'2'!E5+'3'!E5+'4'!E5+'5'!E5+'6'!E5+'7'!E5+'8'!E5+'9'!E5+'10'!E5+'11'!E5+'11'!E5+'12'!E5+'13'!E5+'14'!E5+'15'!E5+'16'!E5+'17'!E5+'18'!E5+'19'!E5+'20'!E5+'21'!E5+'22'!E5+'23'!E5+'24'!E5+'25'!E5+'26'!E5+'27'!E5+'28'!E5+'29'!E5+'30'!E5+'31'!E5+'32'!E5+'33'!E5+'34'!E5+'35'!E5+'36'!E5+'37'!E5+'38'!E5+'39'!E5+'40'!E5+'41'!E5+'42'!E5+'43'!E5+'44'!E5+'45'!E5+'46'!E5+'47'!E5+'48'!E5+'49'!E5+'50'!E5+'51'!E5+'52'!E5</f>
        <v>15</v>
      </c>
      <c r="F5" s="6"/>
      <c r="G5" s="10">
        <f>D5-E5</f>
        <v>1744</v>
      </c>
      <c r="H5" s="14">
        <f>'52'!H5</f>
        <v>0</v>
      </c>
      <c r="I5" s="14">
        <f>'52'!I5</f>
        <v>0</v>
      </c>
      <c r="J5" s="14">
        <f>'52'!J5</f>
        <v>0</v>
      </c>
      <c r="K5" s="10">
        <f>SUM(H5:J5)</f>
        <v>0</v>
      </c>
      <c r="L5" s="10">
        <f t="shared" ref="L5:L51" si="0">K5-G5</f>
        <v>-1744</v>
      </c>
    </row>
    <row r="6" spans="1:12" ht="15.75" x14ac:dyDescent="0.25">
      <c r="A6" s="7" t="str">
        <f>'1'!A6</f>
        <v>Botella/jugos con vertedor 1 lts</v>
      </c>
      <c r="B6" s="10">
        <f>'1'!B6</f>
        <v>0</v>
      </c>
      <c r="C6" s="14">
        <f>'1'!C6+'2'!C6+'3'!C6+'4'!C6+'5'!C6+'6'!C6+'7'!C6+'8'!C6+'9'!C6+'10'!C6+'11'!C6+'11'!C6+'12'!C6+'13'!C6+'14'!C6+'15'!C6+'16'!C6+'17'!C6+'18'!C6+'19'!C6+'20'!C6+'21'!C6+'22'!C6+'23'!C6+'24'!C6+'25'!C6+'26'!C6+'27'!C6+'28'!C6+'29'!C6+'30'!C6+'31'!C6+'32'!C6+'33'!C6+'34'!C6+'35'!C6+'36'!C6+'37'!C6+'38'!C6+'39'!C6+'40'!C6+'41'!C6+'42'!C6+'43'!C6+'44'!C6+'45'!C6+'46'!C6+'47'!C6+'48'!C6+'49'!C6+'50'!C6+'51'!C6+'52'!C6</f>
        <v>0</v>
      </c>
      <c r="D6" s="10">
        <f t="shared" ref="D6:D51" si="1">B6+C6</f>
        <v>0</v>
      </c>
      <c r="E6" s="14">
        <f>'1'!E6+'2'!E6+'3'!E6+'4'!E6+'5'!E6+'6'!E6+'7'!E6+'8'!E6+'9'!E6+'10'!E6+'11'!E6+'11'!E6+'12'!E6+'13'!E6+'14'!E6+'15'!E6+'16'!E6+'17'!E6+'18'!E6+'19'!E6+'20'!E6+'21'!E6+'22'!E6+'23'!E6+'24'!E6+'25'!E6+'26'!E6+'27'!E6+'28'!E6+'29'!E6+'30'!E6+'31'!E6+'32'!E6+'33'!E6+'34'!E6+'35'!E6+'36'!E6+'37'!E6+'38'!E6+'39'!E6+'40'!E6+'41'!E6+'42'!E6+'43'!E6+'44'!E6+'45'!E6+'46'!E6+'47'!E6+'48'!E6+'49'!E6+'50'!E6+'51'!E6+'52'!E6</f>
        <v>0</v>
      </c>
      <c r="F6" s="6"/>
      <c r="G6" s="10">
        <f t="shared" ref="G6:G51" si="2">D6-E6</f>
        <v>0</v>
      </c>
      <c r="H6" s="14">
        <f>'52'!H6</f>
        <v>0</v>
      </c>
      <c r="I6" s="14">
        <f>'52'!I6</f>
        <v>0</v>
      </c>
      <c r="J6" s="14">
        <f>'52'!J6</f>
        <v>0</v>
      </c>
      <c r="K6" s="10">
        <f t="shared" ref="K6:K51" si="3">SUM(H6:J6)</f>
        <v>0</v>
      </c>
      <c r="L6" s="10">
        <f t="shared" si="0"/>
        <v>0</v>
      </c>
    </row>
    <row r="7" spans="1:12" ht="15.75" x14ac:dyDescent="0.25">
      <c r="A7" s="7" t="str">
        <f>'1'!A7</f>
        <v>Cepillo lavavasos triple</v>
      </c>
      <c r="B7" s="10">
        <f>'1'!B7</f>
        <v>0</v>
      </c>
      <c r="C7" s="14">
        <f>'1'!C7+'2'!C7+'3'!C7+'4'!C7+'5'!C7+'6'!C7+'7'!C7+'8'!C7+'9'!C7+'10'!C7+'11'!C7+'11'!C7+'12'!C7+'13'!C7+'14'!C7+'15'!C7+'16'!C7+'17'!C7+'18'!C7+'19'!C7+'20'!C7+'21'!C7+'22'!C7+'23'!C7+'24'!C7+'25'!C7+'26'!C7+'27'!C7+'28'!C7+'29'!C7+'30'!C7+'31'!C7+'32'!C7+'33'!C7+'34'!C7+'35'!C7+'36'!C7+'37'!C7+'38'!C7+'39'!C7+'40'!C7+'41'!C7+'42'!C7+'43'!C7+'44'!C7+'45'!C7+'46'!C7+'47'!C7+'48'!C7+'49'!C7+'50'!C7+'51'!C7+'52'!C7</f>
        <v>0</v>
      </c>
      <c r="D7" s="10">
        <f t="shared" si="1"/>
        <v>0</v>
      </c>
      <c r="E7" s="14">
        <f>'1'!E7+'2'!E7+'3'!E7+'4'!E7+'5'!E7+'6'!E7+'7'!E7+'8'!E7+'9'!E7+'10'!E7+'11'!E7+'11'!E7+'12'!E7+'13'!E7+'14'!E7+'15'!E7+'16'!E7+'17'!E7+'18'!E7+'19'!E7+'20'!E7+'21'!E7+'22'!E7+'23'!E7+'24'!E7+'25'!E7+'26'!E7+'27'!E7+'28'!E7+'29'!E7+'30'!E7+'31'!E7+'32'!E7+'33'!E7+'34'!E7+'35'!E7+'36'!E7+'37'!E7+'38'!E7+'39'!E7+'40'!E7+'41'!E7+'42'!E7+'43'!E7+'44'!E7+'45'!E7+'46'!E7+'47'!E7+'48'!E7+'49'!E7+'50'!E7+'51'!E7+'52'!E7</f>
        <v>0</v>
      </c>
      <c r="F7" s="6"/>
      <c r="G7" s="10">
        <f t="shared" si="2"/>
        <v>0</v>
      </c>
      <c r="H7" s="14">
        <f>'52'!H7</f>
        <v>0</v>
      </c>
      <c r="I7" s="14">
        <f>'52'!I7</f>
        <v>0</v>
      </c>
      <c r="J7" s="14">
        <f>'52'!J7</f>
        <v>0</v>
      </c>
      <c r="K7" s="10">
        <f t="shared" si="3"/>
        <v>0</v>
      </c>
      <c r="L7" s="10">
        <f t="shared" si="0"/>
        <v>0</v>
      </c>
    </row>
    <row r="8" spans="1:12" ht="15.75" x14ac:dyDescent="0.25">
      <c r="A8" s="7" t="str">
        <f>'1'!A8</f>
        <v>Cocktelera grande 3 pzas 30 oz a. Inox</v>
      </c>
      <c r="B8" s="10">
        <f>'1'!B8</f>
        <v>0</v>
      </c>
      <c r="C8" s="14">
        <f>'1'!C8+'2'!C8+'3'!C8+'4'!C8+'5'!C8+'6'!C8+'7'!C8+'8'!C8+'9'!C8+'10'!C8+'11'!C8+'11'!C8+'12'!C8+'13'!C8+'14'!C8+'15'!C8+'16'!C8+'17'!C8+'18'!C8+'19'!C8+'20'!C8+'21'!C8+'22'!C8+'23'!C8+'24'!C8+'25'!C8+'26'!C8+'27'!C8+'28'!C8+'29'!C8+'30'!C8+'31'!C8+'32'!C8+'33'!C8+'34'!C8+'35'!C8+'36'!C8+'37'!C8+'38'!C8+'39'!C8+'40'!C8+'41'!C8+'42'!C8+'43'!C8+'44'!C8+'45'!C8+'46'!C8+'47'!C8+'48'!C8+'49'!C8+'50'!C8+'51'!C8+'52'!C8</f>
        <v>0</v>
      </c>
      <c r="D8" s="10">
        <f t="shared" si="1"/>
        <v>0</v>
      </c>
      <c r="E8" s="14">
        <f>'1'!E8+'2'!E8+'3'!E8+'4'!E8+'5'!E8+'6'!E8+'7'!E8+'8'!E8+'9'!E8+'10'!E8+'11'!E8+'11'!E8+'12'!E8+'13'!E8+'14'!E8+'15'!E8+'16'!E8+'17'!E8+'18'!E8+'19'!E8+'20'!E8+'21'!E8+'22'!E8+'23'!E8+'24'!E8+'25'!E8+'26'!E8+'27'!E8+'28'!E8+'29'!E8+'30'!E8+'31'!E8+'32'!E8+'33'!E8+'34'!E8+'35'!E8+'36'!E8+'37'!E8+'38'!E8+'39'!E8+'40'!E8+'41'!E8+'42'!E8+'43'!E8+'44'!E8+'45'!E8+'46'!E8+'47'!E8+'48'!E8+'49'!E8+'50'!E8+'51'!E8+'52'!E8</f>
        <v>0</v>
      </c>
      <c r="F8" s="6"/>
      <c r="G8" s="10">
        <f t="shared" si="2"/>
        <v>0</v>
      </c>
      <c r="H8" s="14">
        <f>'52'!H8</f>
        <v>0</v>
      </c>
      <c r="I8" s="14">
        <f>'52'!I8</f>
        <v>0</v>
      </c>
      <c r="J8" s="14">
        <f>'52'!J8</f>
        <v>0</v>
      </c>
      <c r="K8" s="10">
        <f t="shared" si="3"/>
        <v>0</v>
      </c>
      <c r="L8" s="10">
        <f t="shared" si="0"/>
        <v>0</v>
      </c>
    </row>
    <row r="9" spans="1:12" ht="15.75" x14ac:dyDescent="0.25">
      <c r="A9" s="7" t="str">
        <f>'1'!A9</f>
        <v xml:space="preserve">Copa 2020 vino generoso mty 74 ml </v>
      </c>
      <c r="B9" s="10">
        <f>'1'!B9</f>
        <v>20</v>
      </c>
      <c r="C9" s="14">
        <f>'1'!C9+'2'!C9+'3'!C9+'4'!C9+'5'!C9+'6'!C9+'7'!C9+'8'!C9+'9'!C9+'10'!C9+'11'!C9+'11'!C9+'12'!C9+'13'!C9+'14'!C9+'15'!C9+'16'!C9+'17'!C9+'18'!C9+'19'!C9+'20'!C9+'21'!C9+'22'!C9+'23'!C9+'24'!C9+'25'!C9+'26'!C9+'27'!C9+'28'!C9+'29'!C9+'30'!C9+'31'!C9+'32'!C9+'33'!C9+'34'!C9+'35'!C9+'36'!C9+'37'!C9+'38'!C9+'39'!C9+'40'!C9+'41'!C9+'42'!C9+'43'!C9+'44'!C9+'45'!C9+'46'!C9+'47'!C9+'48'!C9+'49'!C9+'50'!C9+'51'!C9+'52'!C9</f>
        <v>0</v>
      </c>
      <c r="D9" s="10">
        <f t="shared" si="1"/>
        <v>20</v>
      </c>
      <c r="E9" s="14">
        <f>'1'!E9+'2'!E9+'3'!E9+'4'!E9+'5'!E9+'6'!E9+'7'!E9+'8'!E9+'9'!E9+'10'!E9+'11'!E9+'11'!E9+'12'!E9+'13'!E9+'14'!E9+'15'!E9+'16'!E9+'17'!E9+'18'!E9+'19'!E9+'20'!E9+'21'!E9+'22'!E9+'23'!E9+'24'!E9+'25'!E9+'26'!E9+'27'!E9+'28'!E9+'29'!E9+'30'!E9+'31'!E9+'32'!E9+'33'!E9+'34'!E9+'35'!E9+'36'!E9+'37'!E9+'38'!E9+'39'!E9+'40'!E9+'41'!E9+'42'!E9+'43'!E9+'44'!E9+'45'!E9+'46'!E9+'47'!E9+'48'!E9+'49'!E9+'50'!E9+'51'!E9+'52'!E9</f>
        <v>2</v>
      </c>
      <c r="F9" s="6"/>
      <c r="G9" s="10">
        <f t="shared" si="2"/>
        <v>18</v>
      </c>
      <c r="H9" s="14">
        <f>'52'!H9</f>
        <v>0</v>
      </c>
      <c r="I9" s="14">
        <f>'52'!I9</f>
        <v>0</v>
      </c>
      <c r="J9" s="14">
        <f>'52'!J9</f>
        <v>0</v>
      </c>
      <c r="K9" s="10">
        <f t="shared" si="3"/>
        <v>0</v>
      </c>
      <c r="L9" s="10">
        <f t="shared" si="0"/>
        <v>-18</v>
      </c>
    </row>
    <row r="10" spans="1:12" ht="15.75" x14ac:dyDescent="0.25">
      <c r="A10" s="7" t="str">
        <f>'1'!A10</f>
        <v>Copa 2025 agua mty 285 ml 9.5 oz</v>
      </c>
      <c r="B10" s="10">
        <f>'1'!B10</f>
        <v>0</v>
      </c>
      <c r="C10" s="14">
        <f>'1'!C10+'2'!C10+'3'!C10+'4'!C10+'5'!C10+'6'!C10+'7'!C10+'8'!C10+'9'!C10+'10'!C10+'11'!C10+'11'!C10+'12'!C10+'13'!C10+'14'!C10+'15'!C10+'16'!C10+'17'!C10+'18'!C10+'19'!C10+'20'!C10+'21'!C10+'22'!C10+'23'!C10+'24'!C10+'25'!C10+'26'!C10+'27'!C10+'28'!C10+'29'!C10+'30'!C10+'31'!C10+'32'!C10+'33'!C10+'34'!C10+'35'!C10+'36'!C10+'37'!C10+'38'!C10+'39'!C10+'40'!C10+'41'!C10+'42'!C10+'43'!C10+'44'!C10+'45'!C10+'46'!C10+'47'!C10+'48'!C10+'49'!C10+'50'!C10+'51'!C10+'52'!C10</f>
        <v>0</v>
      </c>
      <c r="D10" s="10">
        <f t="shared" si="1"/>
        <v>0</v>
      </c>
      <c r="E10" s="14">
        <f>'1'!E10+'2'!E10+'3'!E10+'4'!E10+'5'!E10+'6'!E10+'7'!E10+'8'!E10+'9'!E10+'10'!E10+'11'!E10+'11'!E10+'12'!E10+'13'!E10+'14'!E10+'15'!E10+'16'!E10+'17'!E10+'18'!E10+'19'!E10+'20'!E10+'21'!E10+'22'!E10+'23'!E10+'24'!E10+'25'!E10+'26'!E10+'27'!E10+'28'!E10+'29'!E10+'30'!E10+'31'!E10+'32'!E10+'33'!E10+'34'!E10+'35'!E10+'36'!E10+'37'!E10+'38'!E10+'39'!E10+'40'!E10+'41'!E10+'42'!E10+'43'!E10+'44'!E10+'45'!E10+'46'!E10+'47'!E10+'48'!E10+'49'!E10+'50'!E10+'51'!E10+'52'!E10</f>
        <v>0</v>
      </c>
      <c r="F10" s="6"/>
      <c r="G10" s="10">
        <f t="shared" si="2"/>
        <v>0</v>
      </c>
      <c r="H10" s="14">
        <f>'52'!H10</f>
        <v>0</v>
      </c>
      <c r="I10" s="14">
        <f>'52'!I10</f>
        <v>0</v>
      </c>
      <c r="J10" s="14">
        <f>'52'!J10</f>
        <v>0</v>
      </c>
      <c r="K10" s="10">
        <f t="shared" si="3"/>
        <v>0</v>
      </c>
      <c r="L10" s="10">
        <f t="shared" si="0"/>
        <v>0</v>
      </c>
    </row>
    <row r="11" spans="1:12" ht="15.75" x14ac:dyDescent="0.25">
      <c r="A11" s="7" t="str">
        <f>'1'!A11</f>
        <v>Copa 22760 cocktail martini 5 oz excalibur</v>
      </c>
      <c r="B11" s="10">
        <f>'1'!B11</f>
        <v>0</v>
      </c>
      <c r="C11" s="14">
        <f>'1'!C11+'2'!C11+'3'!C11+'4'!C11+'5'!C11+'6'!C11+'7'!C11+'8'!C11+'9'!C11+'10'!C11+'11'!C11+'11'!C11+'12'!C11+'13'!C11+'14'!C11+'15'!C11+'16'!C11+'17'!C11+'18'!C11+'19'!C11+'20'!C11+'21'!C11+'22'!C11+'23'!C11+'24'!C11+'25'!C11+'26'!C11+'27'!C11+'28'!C11+'29'!C11+'30'!C11+'31'!C11+'32'!C11+'33'!C11+'34'!C11+'35'!C11+'36'!C11+'37'!C11+'38'!C11+'39'!C11+'40'!C11+'41'!C11+'42'!C11+'43'!C11+'44'!C11+'45'!C11+'46'!C11+'47'!C11+'48'!C11+'49'!C11+'50'!C11+'51'!C11+'52'!C11</f>
        <v>0</v>
      </c>
      <c r="D11" s="10">
        <f t="shared" si="1"/>
        <v>0</v>
      </c>
      <c r="E11" s="14">
        <f>'1'!E11+'2'!E11+'3'!E11+'4'!E11+'5'!E11+'6'!E11+'7'!E11+'8'!E11+'9'!E11+'10'!E11+'11'!E11+'11'!E11+'12'!E11+'13'!E11+'14'!E11+'15'!E11+'16'!E11+'17'!E11+'18'!E11+'19'!E11+'20'!E11+'21'!E11+'22'!E11+'23'!E11+'24'!E11+'25'!E11+'26'!E11+'27'!E11+'28'!E11+'29'!E11+'30'!E11+'31'!E11+'32'!E11+'33'!E11+'34'!E11+'35'!E11+'36'!E11+'37'!E11+'38'!E11+'39'!E11+'40'!E11+'41'!E11+'42'!E11+'43'!E11+'44'!E11+'45'!E11+'46'!E11+'47'!E11+'48'!E11+'49'!E11+'50'!E11+'51'!E11+'52'!E11</f>
        <v>0</v>
      </c>
      <c r="F11" s="6"/>
      <c r="G11" s="10">
        <f t="shared" si="2"/>
        <v>0</v>
      </c>
      <c r="H11" s="14">
        <f>'52'!H11</f>
        <v>0</v>
      </c>
      <c r="I11" s="14">
        <f>'52'!I11</f>
        <v>0</v>
      </c>
      <c r="J11" s="14">
        <f>'52'!J11</f>
        <v>0</v>
      </c>
      <c r="K11" s="10">
        <f t="shared" si="3"/>
        <v>0</v>
      </c>
      <c r="L11" s="10">
        <f t="shared" si="0"/>
        <v>0</v>
      </c>
    </row>
    <row r="12" spans="1:12" ht="15.75" x14ac:dyDescent="0.25">
      <c r="A12" s="7" t="str">
        <f>'1'!A12</f>
        <v xml:space="preserve">Copa 23876 brandy 50 cl 17 oz. Vaporera </v>
      </c>
      <c r="B12" s="10">
        <f>'1'!B12</f>
        <v>0</v>
      </c>
      <c r="C12" s="14">
        <f>'1'!C12+'2'!C12+'3'!C12+'4'!C12+'5'!C12+'6'!C12+'7'!C12+'8'!C12+'9'!C12+'10'!C12+'11'!C12+'11'!C12+'12'!C12+'13'!C12+'14'!C12+'15'!C12+'16'!C12+'17'!C12+'18'!C12+'19'!C12+'20'!C12+'21'!C12+'22'!C12+'23'!C12+'24'!C12+'25'!C12+'26'!C12+'27'!C12+'28'!C12+'29'!C12+'30'!C12+'31'!C12+'32'!C12+'33'!C12+'34'!C12+'35'!C12+'36'!C12+'37'!C12+'38'!C12+'39'!C12+'40'!C12+'41'!C12+'42'!C12+'43'!C12+'44'!C12+'45'!C12+'46'!C12+'47'!C12+'48'!C12+'49'!C12+'50'!C12+'51'!C12+'52'!C12</f>
        <v>0</v>
      </c>
      <c r="D12" s="10">
        <f t="shared" si="1"/>
        <v>0</v>
      </c>
      <c r="E12" s="14">
        <f>'1'!E12+'2'!E12+'3'!E12+'4'!E12+'5'!E12+'6'!E12+'7'!E12+'8'!E12+'9'!E12+'10'!E12+'11'!E12+'11'!E12+'12'!E12+'13'!E12+'14'!E12+'15'!E12+'16'!E12+'17'!E12+'18'!E12+'19'!E12+'20'!E12+'21'!E12+'22'!E12+'23'!E12+'24'!E12+'25'!E12+'26'!E12+'27'!E12+'28'!E12+'29'!E12+'30'!E12+'31'!E12+'32'!E12+'33'!E12+'34'!E12+'35'!E12+'36'!E12+'37'!E12+'38'!E12+'39'!E12+'40'!E12+'41'!E12+'42'!E12+'43'!E12+'44'!E12+'45'!E12+'46'!E12+'47'!E12+'48'!E12+'49'!E12+'50'!E12+'51'!E12+'52'!E12</f>
        <v>0</v>
      </c>
      <c r="F12" s="6"/>
      <c r="G12" s="10">
        <f t="shared" si="2"/>
        <v>0</v>
      </c>
      <c r="H12" s="14">
        <f>'52'!H12</f>
        <v>0</v>
      </c>
      <c r="I12" s="14">
        <f>'52'!I12</f>
        <v>0</v>
      </c>
      <c r="J12" s="14">
        <f>'52'!J12</f>
        <v>0</v>
      </c>
      <c r="K12" s="10">
        <f t="shared" si="3"/>
        <v>0</v>
      </c>
      <c r="L12" s="10">
        <f t="shared" si="0"/>
        <v>0</v>
      </c>
    </row>
    <row r="13" spans="1:12" ht="15.75" x14ac:dyDescent="0.25">
      <c r="A13" s="7" t="str">
        <f>'1'!A13</f>
        <v>Copa 2438 brandy mty 130 ml 4.5 oz</v>
      </c>
      <c r="B13" s="10">
        <f>'1'!B13</f>
        <v>0</v>
      </c>
      <c r="C13" s="14">
        <f>'1'!C13+'2'!C13+'3'!C13+'4'!C13+'5'!C13+'6'!C13+'7'!C13+'8'!C13+'9'!C13+'10'!C13+'11'!C13+'11'!C13+'12'!C13+'13'!C13+'14'!C13+'15'!C13+'16'!C13+'17'!C13+'18'!C13+'19'!C13+'20'!C13+'21'!C13+'22'!C13+'23'!C13+'24'!C13+'25'!C13+'26'!C13+'27'!C13+'28'!C13+'29'!C13+'30'!C13+'31'!C13+'32'!C13+'33'!C13+'34'!C13+'35'!C13+'36'!C13+'37'!C13+'38'!C13+'39'!C13+'40'!C13+'41'!C13+'42'!C13+'43'!C13+'44'!C13+'45'!C13+'46'!C13+'47'!C13+'48'!C13+'49'!C13+'50'!C13+'51'!C13+'52'!C13</f>
        <v>0</v>
      </c>
      <c r="D13" s="10">
        <f t="shared" si="1"/>
        <v>0</v>
      </c>
      <c r="E13" s="14">
        <f>'1'!E13+'2'!E13+'3'!E13+'4'!E13+'5'!E13+'6'!E13+'7'!E13+'8'!E13+'9'!E13+'10'!E13+'11'!E13+'11'!E13+'12'!E13+'13'!E13+'14'!E13+'15'!E13+'16'!E13+'17'!E13+'18'!E13+'19'!E13+'20'!E13+'21'!E13+'22'!E13+'23'!E13+'24'!E13+'25'!E13+'26'!E13+'27'!E13+'28'!E13+'29'!E13+'30'!E13+'31'!E13+'32'!E13+'33'!E13+'34'!E13+'35'!E13+'36'!E13+'37'!E13+'38'!E13+'39'!E13+'40'!E13+'41'!E13+'42'!E13+'43'!E13+'44'!E13+'45'!E13+'46'!E13+'47'!E13+'48'!E13+'49'!E13+'50'!E13+'51'!E13+'52'!E13</f>
        <v>0</v>
      </c>
      <c r="F13" s="6"/>
      <c r="G13" s="10">
        <f t="shared" si="2"/>
        <v>0</v>
      </c>
      <c r="H13" s="14">
        <f>'52'!H13</f>
        <v>0</v>
      </c>
      <c r="I13" s="14">
        <f>'52'!I13</f>
        <v>0</v>
      </c>
      <c r="J13" s="14">
        <f>'52'!J13</f>
        <v>0</v>
      </c>
      <c r="K13" s="10">
        <f t="shared" si="3"/>
        <v>0</v>
      </c>
      <c r="L13" s="10">
        <f t="shared" si="0"/>
        <v>0</v>
      </c>
    </row>
    <row r="14" spans="1:12" ht="15.75" x14ac:dyDescent="0.25">
      <c r="A14" s="7" t="str">
        <f>'1'!A14</f>
        <v>Copa cerveza dortmund 13 oz.</v>
      </c>
      <c r="B14" s="10">
        <f>'1'!B14</f>
        <v>0</v>
      </c>
      <c r="C14" s="14">
        <f>'1'!C14+'2'!C14+'3'!C14+'4'!C14+'5'!C14+'6'!C14+'7'!C14+'8'!C14+'9'!C14+'10'!C14+'11'!C14+'11'!C14+'12'!C14+'13'!C14+'14'!C14+'15'!C14+'16'!C14+'17'!C14+'18'!C14+'19'!C14+'20'!C14+'21'!C14+'22'!C14+'23'!C14+'24'!C14+'25'!C14+'26'!C14+'27'!C14+'28'!C14+'29'!C14+'30'!C14+'31'!C14+'32'!C14+'33'!C14+'34'!C14+'35'!C14+'36'!C14+'37'!C14+'38'!C14+'39'!C14+'40'!C14+'41'!C14+'42'!C14+'43'!C14+'44'!C14+'45'!C14+'46'!C14+'47'!C14+'48'!C14+'49'!C14+'50'!C14+'51'!C14+'52'!C14</f>
        <v>0</v>
      </c>
      <c r="D14" s="10">
        <f t="shared" si="1"/>
        <v>0</v>
      </c>
      <c r="E14" s="14">
        <f>'1'!E14+'2'!E14+'3'!E14+'4'!E14+'5'!E14+'6'!E14+'7'!E14+'8'!E14+'9'!E14+'10'!E14+'11'!E14+'11'!E14+'12'!E14+'13'!E14+'14'!E14+'15'!E14+'16'!E14+'17'!E14+'18'!E14+'19'!E14+'20'!E14+'21'!E14+'22'!E14+'23'!E14+'24'!E14+'25'!E14+'26'!E14+'27'!E14+'28'!E14+'29'!E14+'30'!E14+'31'!E14+'32'!E14+'33'!E14+'34'!E14+'35'!E14+'36'!E14+'37'!E14+'38'!E14+'39'!E14+'40'!E14+'41'!E14+'42'!E14+'43'!E14+'44'!E14+'45'!E14+'46'!E14+'47'!E14+'48'!E14+'49'!E14+'50'!E14+'51'!E14+'52'!E14</f>
        <v>0</v>
      </c>
      <c r="F14" s="6"/>
      <c r="G14" s="10">
        <f t="shared" si="2"/>
        <v>0</v>
      </c>
      <c r="H14" s="14">
        <f>'52'!H14</f>
        <v>0</v>
      </c>
      <c r="I14" s="14">
        <f>'52'!I14</f>
        <v>0</v>
      </c>
      <c r="J14" s="14">
        <f>'52'!J14</f>
        <v>0</v>
      </c>
      <c r="K14" s="10">
        <f t="shared" si="3"/>
        <v>0</v>
      </c>
      <c r="L14" s="10">
        <f t="shared" si="0"/>
        <v>0</v>
      </c>
    </row>
    <row r="15" spans="1:12" ht="15.75" x14ac:dyDescent="0.25">
      <c r="A15" s="7" t="str">
        <f>'1'!A15</f>
        <v>Copa cogñac degustacion 5 oz</v>
      </c>
      <c r="B15" s="10">
        <f>'1'!B15</f>
        <v>0</v>
      </c>
      <c r="C15" s="14">
        <f>'1'!C15+'2'!C15+'3'!C15+'4'!C15+'5'!C15+'6'!C15+'7'!C15+'8'!C15+'9'!C15+'10'!C15+'11'!C15+'11'!C15+'12'!C15+'13'!C15+'14'!C15+'15'!C15+'16'!C15+'17'!C15+'18'!C15+'19'!C15+'20'!C15+'21'!C15+'22'!C15+'23'!C15+'24'!C15+'25'!C15+'26'!C15+'27'!C15+'28'!C15+'29'!C15+'30'!C15+'31'!C15+'32'!C15+'33'!C15+'34'!C15+'35'!C15+'36'!C15+'37'!C15+'38'!C15+'39'!C15+'40'!C15+'41'!C15+'42'!C15+'43'!C15+'44'!C15+'45'!C15+'46'!C15+'47'!C15+'48'!C15+'49'!C15+'50'!C15+'51'!C15+'52'!C15</f>
        <v>0</v>
      </c>
      <c r="D15" s="10">
        <f t="shared" si="1"/>
        <v>0</v>
      </c>
      <c r="E15" s="14">
        <f>'1'!E15+'2'!E15+'3'!E15+'4'!E15+'5'!E15+'6'!E15+'7'!E15+'8'!E15+'9'!E15+'10'!E15+'11'!E15+'11'!E15+'12'!E15+'13'!E15+'14'!E15+'15'!E15+'16'!E15+'17'!E15+'18'!E15+'19'!E15+'20'!E15+'21'!E15+'22'!E15+'23'!E15+'24'!E15+'25'!E15+'26'!E15+'27'!E15+'28'!E15+'29'!E15+'30'!E15+'31'!E15+'32'!E15+'33'!E15+'34'!E15+'35'!E15+'36'!E15+'37'!E15+'38'!E15+'39'!E15+'40'!E15+'41'!E15+'42'!E15+'43'!E15+'44'!E15+'45'!E15+'46'!E15+'47'!E15+'48'!E15+'49'!E15+'50'!E15+'51'!E15+'52'!E15</f>
        <v>0</v>
      </c>
      <c r="F15" s="6"/>
      <c r="G15" s="10">
        <f t="shared" si="2"/>
        <v>0</v>
      </c>
      <c r="H15" s="14">
        <f>'52'!H15</f>
        <v>0</v>
      </c>
      <c r="I15" s="14">
        <f>'52'!I15</f>
        <v>0</v>
      </c>
      <c r="J15" s="14">
        <f>'52'!J15</f>
        <v>0</v>
      </c>
      <c r="K15" s="10">
        <f t="shared" si="3"/>
        <v>0</v>
      </c>
      <c r="L15" s="10">
        <f t="shared" si="0"/>
        <v>0</v>
      </c>
    </row>
    <row r="16" spans="1:12" ht="15.75" x14ac:dyDescent="0.25">
      <c r="A16" s="7" t="str">
        <f>'1'!A16</f>
        <v>Copa margarita 12 oz.  Excalibur</v>
      </c>
      <c r="B16" s="10">
        <f>'1'!B16</f>
        <v>0</v>
      </c>
      <c r="C16" s="14">
        <f>'1'!C16+'2'!C16+'3'!C16+'4'!C16+'5'!C16+'6'!C16+'7'!C16+'8'!C16+'9'!C16+'10'!C16+'11'!C16+'11'!C16+'12'!C16+'13'!C16+'14'!C16+'15'!C16+'16'!C16+'17'!C16+'18'!C16+'19'!C16+'20'!C16+'21'!C16+'22'!C16+'23'!C16+'24'!C16+'25'!C16+'26'!C16+'27'!C16+'28'!C16+'29'!C16+'30'!C16+'31'!C16+'32'!C16+'33'!C16+'34'!C16+'35'!C16+'36'!C16+'37'!C16+'38'!C16+'39'!C16+'40'!C16+'41'!C16+'42'!C16+'43'!C16+'44'!C16+'45'!C16+'46'!C16+'47'!C16+'48'!C16+'49'!C16+'50'!C16+'51'!C16+'52'!C16</f>
        <v>0</v>
      </c>
      <c r="D16" s="10">
        <f t="shared" si="1"/>
        <v>0</v>
      </c>
      <c r="E16" s="14">
        <f>'1'!E16+'2'!E16+'3'!E16+'4'!E16+'5'!E16+'6'!E16+'7'!E16+'8'!E16+'9'!E16+'10'!E16+'11'!E16+'11'!E16+'12'!E16+'13'!E16+'14'!E16+'15'!E16+'16'!E16+'17'!E16+'18'!E16+'19'!E16+'20'!E16+'21'!E16+'22'!E16+'23'!E16+'24'!E16+'25'!E16+'26'!E16+'27'!E16+'28'!E16+'29'!E16+'30'!E16+'31'!E16+'32'!E16+'33'!E16+'34'!E16+'35'!E16+'36'!E16+'37'!E16+'38'!E16+'39'!E16+'40'!E16+'41'!E16+'42'!E16+'43'!E16+'44'!E16+'45'!E16+'46'!E16+'47'!E16+'48'!E16+'49'!E16+'50'!E16+'51'!E16+'52'!E16</f>
        <v>0</v>
      </c>
      <c r="F16" s="6"/>
      <c r="G16" s="10">
        <f t="shared" si="2"/>
        <v>0</v>
      </c>
      <c r="H16" s="14">
        <f>'52'!H16</f>
        <v>0</v>
      </c>
      <c r="I16" s="14">
        <f>'52'!I16</f>
        <v>0</v>
      </c>
      <c r="J16" s="14">
        <f>'52'!J16</f>
        <v>0</v>
      </c>
      <c r="K16" s="10">
        <f t="shared" si="3"/>
        <v>0</v>
      </c>
      <c r="L16" s="10">
        <f t="shared" si="0"/>
        <v>0</v>
      </c>
    </row>
    <row r="17" spans="1:12" ht="15.75" x14ac:dyDescent="0.25">
      <c r="A17" s="7" t="str">
        <f>'1'!A17</f>
        <v>Copa vino blanco savoie  5 oz.</v>
      </c>
      <c r="B17" s="10">
        <f>'1'!B17</f>
        <v>0</v>
      </c>
      <c r="C17" s="14">
        <f>'1'!C17+'2'!C17+'3'!C17+'4'!C17+'5'!C17+'6'!C17+'7'!C17+'8'!C17+'9'!C17+'10'!C17+'11'!C17+'11'!C17+'12'!C17+'13'!C17+'14'!C17+'15'!C17+'16'!C17+'17'!C17+'18'!C17+'19'!C17+'20'!C17+'21'!C17+'22'!C17+'23'!C17+'24'!C17+'25'!C17+'26'!C17+'27'!C17+'28'!C17+'29'!C17+'30'!C17+'31'!C17+'32'!C17+'33'!C17+'34'!C17+'35'!C17+'36'!C17+'37'!C17+'38'!C17+'39'!C17+'40'!C17+'41'!C17+'42'!C17+'43'!C17+'44'!C17+'45'!C17+'46'!C17+'47'!C17+'48'!C17+'49'!C17+'50'!C17+'51'!C17+'52'!C17</f>
        <v>0</v>
      </c>
      <c r="D17" s="10">
        <f t="shared" si="1"/>
        <v>0</v>
      </c>
      <c r="E17" s="14">
        <f>'1'!E17+'2'!E17+'3'!E17+'4'!E17+'5'!E17+'6'!E17+'7'!E17+'8'!E17+'9'!E17+'10'!E17+'11'!E17+'11'!E17+'12'!E17+'13'!E17+'14'!E17+'15'!E17+'16'!E17+'17'!E17+'18'!E17+'19'!E17+'20'!E17+'21'!E17+'22'!E17+'23'!E17+'24'!E17+'25'!E17+'26'!E17+'27'!E17+'28'!E17+'29'!E17+'30'!E17+'31'!E17+'32'!E17+'33'!E17+'34'!E17+'35'!E17+'36'!E17+'37'!E17+'38'!E17+'39'!E17+'40'!E17+'41'!E17+'42'!E17+'43'!E17+'44'!E17+'45'!E17+'46'!E17+'47'!E17+'48'!E17+'49'!E17+'50'!E17+'51'!E17+'52'!E17</f>
        <v>0</v>
      </c>
      <c r="F17" s="6"/>
      <c r="G17" s="10">
        <f t="shared" si="2"/>
        <v>0</v>
      </c>
      <c r="H17" s="14">
        <f>'52'!H17</f>
        <v>0</v>
      </c>
      <c r="I17" s="14">
        <f>'52'!I17</f>
        <v>0</v>
      </c>
      <c r="J17" s="14">
        <f>'52'!J17</f>
        <v>0</v>
      </c>
      <c r="K17" s="10">
        <f t="shared" si="3"/>
        <v>0</v>
      </c>
      <c r="L17" s="10">
        <f t="shared" si="0"/>
        <v>0</v>
      </c>
    </row>
    <row r="18" spans="1:12" ht="15.75" x14ac:dyDescent="0.25">
      <c r="A18" s="7" t="str">
        <f>'1'!A18</f>
        <v>Copa vino tinto savoie 8 oz.</v>
      </c>
      <c r="B18" s="10">
        <f>'1'!B18</f>
        <v>0</v>
      </c>
      <c r="C18" s="14">
        <f>'1'!C18+'2'!C18+'3'!C18+'4'!C18+'5'!C18+'6'!C18+'7'!C18+'8'!C18+'9'!C18+'10'!C18+'11'!C18+'11'!C18+'12'!C18+'13'!C18+'14'!C18+'15'!C18+'16'!C18+'17'!C18+'18'!C18+'19'!C18+'20'!C18+'21'!C18+'22'!C18+'23'!C18+'24'!C18+'25'!C18+'26'!C18+'27'!C18+'28'!C18+'29'!C18+'30'!C18+'31'!C18+'32'!C18+'33'!C18+'34'!C18+'35'!C18+'36'!C18+'37'!C18+'38'!C18+'39'!C18+'40'!C18+'41'!C18+'42'!C18+'43'!C18+'44'!C18+'45'!C18+'46'!C18+'47'!C18+'48'!C18+'49'!C18+'50'!C18+'51'!C18+'52'!C18</f>
        <v>0</v>
      </c>
      <c r="D18" s="10">
        <f t="shared" si="1"/>
        <v>0</v>
      </c>
      <c r="E18" s="14">
        <f>'1'!E18+'2'!E18+'3'!E18+'4'!E18+'5'!E18+'6'!E18+'7'!E18+'8'!E18+'9'!E18+'10'!E18+'11'!E18+'11'!E18+'12'!E18+'13'!E18+'14'!E18+'15'!E18+'16'!E18+'17'!E18+'18'!E18+'19'!E18+'20'!E18+'21'!E18+'22'!E18+'23'!E18+'24'!E18+'25'!E18+'26'!E18+'27'!E18+'28'!E18+'29'!E18+'30'!E18+'31'!E18+'32'!E18+'33'!E18+'34'!E18+'35'!E18+'36'!E18+'37'!E18+'38'!E18+'39'!E18+'40'!E18+'41'!E18+'42'!E18+'43'!E18+'44'!E18+'45'!E18+'46'!E18+'47'!E18+'48'!E18+'49'!E18+'50'!E18+'51'!E18+'52'!E18</f>
        <v>0</v>
      </c>
      <c r="F18" s="6"/>
      <c r="G18" s="10">
        <f t="shared" si="2"/>
        <v>0</v>
      </c>
      <c r="H18" s="14">
        <f>'52'!H18</f>
        <v>0</v>
      </c>
      <c r="I18" s="14">
        <f>'52'!I18</f>
        <v>0</v>
      </c>
      <c r="J18" s="14">
        <f>'52'!J18</f>
        <v>0</v>
      </c>
      <c r="K18" s="10">
        <f t="shared" si="3"/>
        <v>0</v>
      </c>
      <c r="L18" s="10">
        <f t="shared" si="0"/>
        <v>0</v>
      </c>
    </row>
    <row r="19" spans="1:12" ht="15.75" x14ac:dyDescent="0.25">
      <c r="A19" s="7" t="str">
        <f>'1'!A19</f>
        <v>Cuchara para cantina a inox</v>
      </c>
      <c r="B19" s="10">
        <f>'1'!B19</f>
        <v>0</v>
      </c>
      <c r="C19" s="14">
        <f>'1'!C19+'2'!C19+'3'!C19+'4'!C19+'5'!C19+'6'!C19+'7'!C19+'8'!C19+'9'!C19+'10'!C19+'11'!C19+'11'!C19+'12'!C19+'13'!C19+'14'!C19+'15'!C19+'16'!C19+'17'!C19+'18'!C19+'19'!C19+'20'!C19+'21'!C19+'22'!C19+'23'!C19+'24'!C19+'25'!C19+'26'!C19+'27'!C19+'28'!C19+'29'!C19+'30'!C19+'31'!C19+'32'!C19+'33'!C19+'34'!C19+'35'!C19+'36'!C19+'37'!C19+'38'!C19+'39'!C19+'40'!C19+'41'!C19+'42'!C19+'43'!C19+'44'!C19+'45'!C19+'46'!C19+'47'!C19+'48'!C19+'49'!C19+'50'!C19+'51'!C19+'52'!C19</f>
        <v>0</v>
      </c>
      <c r="D19" s="10">
        <f t="shared" si="1"/>
        <v>0</v>
      </c>
      <c r="E19" s="14">
        <f>'1'!E19+'2'!E19+'3'!E19+'4'!E19+'5'!E19+'6'!E19+'7'!E19+'8'!E19+'9'!E19+'10'!E19+'11'!E19+'11'!E19+'12'!E19+'13'!E19+'14'!E19+'15'!E19+'16'!E19+'17'!E19+'18'!E19+'19'!E19+'20'!E19+'21'!E19+'22'!E19+'23'!E19+'24'!E19+'25'!E19+'26'!E19+'27'!E19+'28'!E19+'29'!E19+'30'!E19+'31'!E19+'32'!E19+'33'!E19+'34'!E19+'35'!E19+'36'!E19+'37'!E19+'38'!E19+'39'!E19+'40'!E19+'41'!E19+'42'!E19+'43'!E19+'44'!E19+'45'!E19+'46'!E19+'47'!E19+'48'!E19+'49'!E19+'50'!E19+'51'!E19+'52'!E19</f>
        <v>0</v>
      </c>
      <c r="F19" s="6"/>
      <c r="G19" s="10">
        <f t="shared" si="2"/>
        <v>0</v>
      </c>
      <c r="H19" s="14">
        <f>'52'!H19</f>
        <v>0</v>
      </c>
      <c r="I19" s="14">
        <f>'52'!I19</f>
        <v>0</v>
      </c>
      <c r="J19" s="14">
        <f>'52'!J19</f>
        <v>0</v>
      </c>
      <c r="K19" s="10">
        <f t="shared" si="3"/>
        <v>0</v>
      </c>
      <c r="L19" s="10">
        <f t="shared" si="0"/>
        <v>0</v>
      </c>
    </row>
    <row r="20" spans="1:12" ht="15.75" x14ac:dyDescent="0.25">
      <c r="A20" s="7" t="str">
        <f>'1'!A20</f>
        <v>Cucharon para hielo 24.1 cms a inox</v>
      </c>
      <c r="B20" s="10">
        <f>'1'!B20</f>
        <v>0</v>
      </c>
      <c r="C20" s="14">
        <f>'1'!C20+'2'!C20+'3'!C20+'4'!C20+'5'!C20+'6'!C20+'7'!C20+'8'!C20+'9'!C20+'10'!C20+'11'!C20+'11'!C20+'12'!C20+'13'!C20+'14'!C20+'15'!C20+'16'!C20+'17'!C20+'18'!C20+'19'!C20+'20'!C20+'21'!C20+'22'!C20+'23'!C20+'24'!C20+'25'!C20+'26'!C20+'27'!C20+'28'!C20+'29'!C20+'30'!C20+'31'!C20+'32'!C20+'33'!C20+'34'!C20+'35'!C20+'36'!C20+'37'!C20+'38'!C20+'39'!C20+'40'!C20+'41'!C20+'42'!C20+'43'!C20+'44'!C20+'45'!C20+'46'!C20+'47'!C20+'48'!C20+'49'!C20+'50'!C20+'51'!C20+'52'!C20</f>
        <v>0</v>
      </c>
      <c r="D20" s="10">
        <f t="shared" si="1"/>
        <v>0</v>
      </c>
      <c r="E20" s="14">
        <f>'1'!E20+'2'!E20+'3'!E20+'4'!E20+'5'!E20+'6'!E20+'7'!E20+'8'!E20+'9'!E20+'10'!E20+'11'!E20+'11'!E20+'12'!E20+'13'!E20+'14'!E20+'15'!E20+'16'!E20+'17'!E20+'18'!E20+'19'!E20+'20'!E20+'21'!E20+'22'!E20+'23'!E20+'24'!E20+'25'!E20+'26'!E20+'27'!E20+'28'!E20+'29'!E20+'30'!E20+'31'!E20+'32'!E20+'33'!E20+'34'!E20+'35'!E20+'36'!E20+'37'!E20+'38'!E20+'39'!E20+'40'!E20+'41'!E20+'42'!E20+'43'!E20+'44'!E20+'45'!E20+'46'!E20+'47'!E20+'48'!E20+'49'!E20+'50'!E20+'51'!E20+'52'!E20</f>
        <v>0</v>
      </c>
      <c r="F20" s="6"/>
      <c r="G20" s="10">
        <f t="shared" si="2"/>
        <v>0</v>
      </c>
      <c r="H20" s="14">
        <f>'52'!H20</f>
        <v>0</v>
      </c>
      <c r="I20" s="14">
        <f>'52'!I20</f>
        <v>0</v>
      </c>
      <c r="J20" s="14">
        <f>'52'!J20</f>
        <v>0</v>
      </c>
      <c r="K20" s="10">
        <f t="shared" si="3"/>
        <v>0</v>
      </c>
      <c r="L20" s="10">
        <f t="shared" si="0"/>
        <v>0</v>
      </c>
    </row>
    <row r="21" spans="1:12" ht="15.75" x14ac:dyDescent="0.25">
      <c r="A21" s="7" t="str">
        <f>'1'!A21</f>
        <v xml:space="preserve">Cuchillo chef 8" </v>
      </c>
      <c r="B21" s="10">
        <f>'1'!B21</f>
        <v>0</v>
      </c>
      <c r="C21" s="14">
        <f>'1'!C21+'2'!C21+'3'!C21+'4'!C21+'5'!C21+'6'!C21+'7'!C21+'8'!C21+'9'!C21+'10'!C21+'11'!C21+'11'!C21+'12'!C21+'13'!C21+'14'!C21+'15'!C21+'16'!C21+'17'!C21+'18'!C21+'19'!C21+'20'!C21+'21'!C21+'22'!C21+'23'!C21+'24'!C21+'25'!C21+'26'!C21+'27'!C21+'28'!C21+'29'!C21+'30'!C21+'31'!C21+'32'!C21+'33'!C21+'34'!C21+'35'!C21+'36'!C21+'37'!C21+'38'!C21+'39'!C21+'40'!C21+'41'!C21+'42'!C21+'43'!C21+'44'!C21+'45'!C21+'46'!C21+'47'!C21+'48'!C21+'49'!C21+'50'!C21+'51'!C21+'52'!C21</f>
        <v>0</v>
      </c>
      <c r="D21" s="10">
        <f t="shared" si="1"/>
        <v>0</v>
      </c>
      <c r="E21" s="14">
        <f>'1'!E21+'2'!E21+'3'!E21+'4'!E21+'5'!E21+'6'!E21+'7'!E21+'8'!E21+'9'!E21+'10'!E21+'11'!E21+'11'!E21+'12'!E21+'13'!E21+'14'!E21+'15'!E21+'16'!E21+'17'!E21+'18'!E21+'19'!E21+'20'!E21+'21'!E21+'22'!E21+'23'!E21+'24'!E21+'25'!E21+'26'!E21+'27'!E21+'28'!E21+'29'!E21+'30'!E21+'31'!E21+'32'!E21+'33'!E21+'34'!E21+'35'!E21+'36'!E21+'37'!E21+'38'!E21+'39'!E21+'40'!E21+'41'!E21+'42'!E21+'43'!E21+'44'!E21+'45'!E21+'46'!E21+'47'!E21+'48'!E21+'49'!E21+'50'!E21+'51'!E21+'52'!E21</f>
        <v>0</v>
      </c>
      <c r="F21" s="6"/>
      <c r="G21" s="10">
        <f t="shared" si="2"/>
        <v>0</v>
      </c>
      <c r="H21" s="14">
        <f>'52'!H21</f>
        <v>0</v>
      </c>
      <c r="I21" s="14">
        <f>'52'!I21</f>
        <v>0</v>
      </c>
      <c r="J21" s="14">
        <f>'52'!J21</f>
        <v>0</v>
      </c>
      <c r="K21" s="10">
        <f t="shared" si="3"/>
        <v>0</v>
      </c>
      <c r="L21" s="10">
        <f t="shared" si="0"/>
        <v>0</v>
      </c>
    </row>
    <row r="22" spans="1:12" ht="15.75" x14ac:dyDescent="0.25">
      <c r="A22" s="7" t="str">
        <f>'1'!A22</f>
        <v>Cuchillo mondador 4"</v>
      </c>
      <c r="B22" s="10">
        <f>'1'!B22</f>
        <v>25</v>
      </c>
      <c r="C22" s="14">
        <f>'1'!C22+'2'!C22+'3'!C22+'4'!C22+'5'!C22+'6'!C22+'7'!C22+'8'!C22+'9'!C22+'10'!C22+'11'!C22+'11'!C22+'12'!C22+'13'!C22+'14'!C22+'15'!C22+'16'!C22+'17'!C22+'18'!C22+'19'!C22+'20'!C22+'21'!C22+'22'!C22+'23'!C22+'24'!C22+'25'!C22+'26'!C22+'27'!C22+'28'!C22+'29'!C22+'30'!C22+'31'!C22+'32'!C22+'33'!C22+'34'!C22+'35'!C22+'36'!C22+'37'!C22+'38'!C22+'39'!C22+'40'!C22+'41'!C22+'42'!C22+'43'!C22+'44'!C22+'45'!C22+'46'!C22+'47'!C22+'48'!C22+'49'!C22+'50'!C22+'51'!C22+'52'!C22</f>
        <v>0</v>
      </c>
      <c r="D22" s="10">
        <f t="shared" si="1"/>
        <v>25</v>
      </c>
      <c r="E22" s="14">
        <f>'1'!E22+'2'!E22+'3'!E22+'4'!E22+'5'!E22+'6'!E22+'7'!E22+'8'!E22+'9'!E22+'10'!E22+'11'!E22+'11'!E22+'12'!E22+'13'!E22+'14'!E22+'15'!E22+'16'!E22+'17'!E22+'18'!E22+'19'!E22+'20'!E22+'21'!E22+'22'!E22+'23'!E22+'24'!E22+'25'!E22+'26'!E22+'27'!E22+'28'!E22+'29'!E22+'30'!E22+'31'!E22+'32'!E22+'33'!E22+'34'!E22+'35'!E22+'36'!E22+'37'!E22+'38'!E22+'39'!E22+'40'!E22+'41'!E22+'42'!E22+'43'!E22+'44'!E22+'45'!E22+'46'!E22+'47'!E22+'48'!E22+'49'!E22+'50'!E22+'51'!E22+'52'!E22</f>
        <v>0</v>
      </c>
      <c r="F22" s="6"/>
      <c r="G22" s="10">
        <f t="shared" si="2"/>
        <v>25</v>
      </c>
      <c r="H22" s="14">
        <f>'52'!H22</f>
        <v>0</v>
      </c>
      <c r="I22" s="14">
        <f>'52'!I22</f>
        <v>0</v>
      </c>
      <c r="J22" s="14">
        <f>'52'!J22</f>
        <v>0</v>
      </c>
      <c r="K22" s="10">
        <f t="shared" si="3"/>
        <v>0</v>
      </c>
      <c r="L22" s="10">
        <f t="shared" si="0"/>
        <v>-25</v>
      </c>
    </row>
    <row r="23" spans="1:12" ht="15.75" x14ac:dyDescent="0.25">
      <c r="A23" s="7" t="str">
        <f>'1'!A23</f>
        <v>Charola antiderrapante 44x59 cms.</v>
      </c>
      <c r="B23" s="10">
        <f>'1'!B23</f>
        <v>0</v>
      </c>
      <c r="C23" s="14">
        <f>'1'!C23+'2'!C23+'3'!C23+'4'!C23+'5'!C23+'6'!C23+'7'!C23+'8'!C23+'9'!C23+'10'!C23+'11'!C23+'11'!C23+'12'!C23+'13'!C23+'14'!C23+'15'!C23+'16'!C23+'17'!C23+'18'!C23+'19'!C23+'20'!C23+'21'!C23+'22'!C23+'23'!C23+'24'!C23+'25'!C23+'26'!C23+'27'!C23+'28'!C23+'29'!C23+'30'!C23+'31'!C23+'32'!C23+'33'!C23+'34'!C23+'35'!C23+'36'!C23+'37'!C23+'38'!C23+'39'!C23+'40'!C23+'41'!C23+'42'!C23+'43'!C23+'44'!C23+'45'!C23+'46'!C23+'47'!C23+'48'!C23+'49'!C23+'50'!C23+'51'!C23+'52'!C23</f>
        <v>0</v>
      </c>
      <c r="D23" s="10">
        <f t="shared" si="1"/>
        <v>0</v>
      </c>
      <c r="E23" s="14">
        <f>'1'!E23+'2'!E23+'3'!E23+'4'!E23+'5'!E23+'6'!E23+'7'!E23+'8'!E23+'9'!E23+'10'!E23+'11'!E23+'11'!E23+'12'!E23+'13'!E23+'14'!E23+'15'!E23+'16'!E23+'17'!E23+'18'!E23+'19'!E23+'20'!E23+'21'!E23+'22'!E23+'23'!E23+'24'!E23+'25'!E23+'26'!E23+'27'!E23+'28'!E23+'29'!E23+'30'!E23+'31'!E23+'32'!E23+'33'!E23+'34'!E23+'35'!E23+'36'!E23+'37'!E23+'38'!E23+'39'!E23+'40'!E23+'41'!E23+'42'!E23+'43'!E23+'44'!E23+'45'!E23+'46'!E23+'47'!E23+'48'!E23+'49'!E23+'50'!E23+'51'!E23+'52'!E23</f>
        <v>0</v>
      </c>
      <c r="F23" s="6"/>
      <c r="G23" s="10">
        <f t="shared" si="2"/>
        <v>0</v>
      </c>
      <c r="H23" s="14">
        <f>'52'!H23</f>
        <v>0</v>
      </c>
      <c r="I23" s="14">
        <f>'52'!I23</f>
        <v>0</v>
      </c>
      <c r="J23" s="14">
        <f>'52'!J23</f>
        <v>0</v>
      </c>
      <c r="K23" s="10">
        <f t="shared" si="3"/>
        <v>0</v>
      </c>
      <c r="L23" s="10">
        <f t="shared" si="0"/>
        <v>0</v>
      </c>
    </row>
    <row r="24" spans="1:12" ht="15.75" x14ac:dyDescent="0.25">
      <c r="A24" s="7" t="str">
        <f>'1'!A24</f>
        <v>Charola redonda antiderrapante 40 cms</v>
      </c>
      <c r="B24" s="10">
        <f>'1'!B24</f>
        <v>0</v>
      </c>
      <c r="C24" s="14">
        <f>'1'!C24+'2'!C24+'3'!C24+'4'!C24+'5'!C24+'6'!C24+'7'!C24+'8'!C24+'9'!C24+'10'!C24+'11'!C24+'11'!C24+'12'!C24+'13'!C24+'14'!C24+'15'!C24+'16'!C24+'17'!C24+'18'!C24+'19'!C24+'20'!C24+'21'!C24+'22'!C24+'23'!C24+'24'!C24+'25'!C24+'26'!C24+'27'!C24+'28'!C24+'29'!C24+'30'!C24+'31'!C24+'32'!C24+'33'!C24+'34'!C24+'35'!C24+'36'!C24+'37'!C24+'38'!C24+'39'!C24+'40'!C24+'41'!C24+'42'!C24+'43'!C24+'44'!C24+'45'!C24+'46'!C24+'47'!C24+'48'!C24+'49'!C24+'50'!C24+'51'!C24+'52'!C24</f>
        <v>0</v>
      </c>
      <c r="D24" s="10">
        <f t="shared" si="1"/>
        <v>0</v>
      </c>
      <c r="E24" s="14">
        <f>'1'!E24+'2'!E24+'3'!E24+'4'!E24+'5'!E24+'6'!E24+'7'!E24+'8'!E24+'9'!E24+'10'!E24+'11'!E24+'11'!E24+'12'!E24+'13'!E24+'14'!E24+'15'!E24+'16'!E24+'17'!E24+'18'!E24+'19'!E24+'20'!E24+'21'!E24+'22'!E24+'23'!E24+'24'!E24+'25'!E24+'26'!E24+'27'!E24+'28'!E24+'29'!E24+'30'!E24+'31'!E24+'32'!E24+'33'!E24+'34'!E24+'35'!E24+'36'!E24+'37'!E24+'38'!E24+'39'!E24+'40'!E24+'41'!E24+'42'!E24+'43'!E24+'44'!E24+'45'!E24+'46'!E24+'47'!E24+'48'!E24+'49'!E24+'50'!E24+'51'!E24+'52'!E24</f>
        <v>0</v>
      </c>
      <c r="F24" s="6"/>
      <c r="G24" s="10">
        <f t="shared" si="2"/>
        <v>0</v>
      </c>
      <c r="H24" s="14">
        <f>'52'!H24</f>
        <v>0</v>
      </c>
      <c r="I24" s="14">
        <f>'52'!I24</f>
        <v>0</v>
      </c>
      <c r="J24" s="14">
        <f>'52'!J24</f>
        <v>0</v>
      </c>
      <c r="K24" s="10">
        <f t="shared" si="3"/>
        <v>0</v>
      </c>
      <c r="L24" s="10">
        <f t="shared" si="0"/>
        <v>0</v>
      </c>
    </row>
    <row r="25" spans="1:12" ht="15.75" x14ac:dyDescent="0.25">
      <c r="A25" s="7" t="str">
        <f>'1'!A25</f>
        <v>Dispensador plastico transparente de 12 oz..</v>
      </c>
      <c r="B25" s="10">
        <f>'1'!B25</f>
        <v>0</v>
      </c>
      <c r="C25" s="14">
        <f>'1'!C25+'2'!C25+'3'!C25+'4'!C25+'5'!C25+'6'!C25+'7'!C25+'8'!C25+'9'!C25+'10'!C25+'11'!C25+'11'!C25+'12'!C25+'13'!C25+'14'!C25+'15'!C25+'16'!C25+'17'!C25+'18'!C25+'19'!C25+'20'!C25+'21'!C25+'22'!C25+'23'!C25+'24'!C25+'25'!C25+'26'!C25+'27'!C25+'28'!C25+'29'!C25+'30'!C25+'31'!C25+'32'!C25+'33'!C25+'34'!C25+'35'!C25+'36'!C25+'37'!C25+'38'!C25+'39'!C25+'40'!C25+'41'!C25+'42'!C25+'43'!C25+'44'!C25+'45'!C25+'46'!C25+'47'!C25+'48'!C25+'49'!C25+'50'!C25+'51'!C25+'52'!C25</f>
        <v>0</v>
      </c>
      <c r="D25" s="10">
        <f t="shared" si="1"/>
        <v>0</v>
      </c>
      <c r="E25" s="14">
        <f>'1'!E25+'2'!E25+'3'!E25+'4'!E25+'5'!E25+'6'!E25+'7'!E25+'8'!E25+'9'!E25+'10'!E25+'11'!E25+'11'!E25+'12'!E25+'13'!E25+'14'!E25+'15'!E25+'16'!E25+'17'!E25+'18'!E25+'19'!E25+'20'!E25+'21'!E25+'22'!E25+'23'!E25+'24'!E25+'25'!E25+'26'!E25+'27'!E25+'28'!E25+'29'!E25+'30'!E25+'31'!E25+'32'!E25+'33'!E25+'34'!E25+'35'!E25+'36'!E25+'37'!E25+'38'!E25+'39'!E25+'40'!E25+'41'!E25+'42'!E25+'43'!E25+'44'!E25+'45'!E25+'46'!E25+'47'!E25+'48'!E25+'49'!E25+'50'!E25+'51'!E25+'52'!E25</f>
        <v>0</v>
      </c>
      <c r="F25" s="6"/>
      <c r="G25" s="10">
        <f t="shared" si="2"/>
        <v>0</v>
      </c>
      <c r="H25" s="14">
        <f>'52'!H25</f>
        <v>0</v>
      </c>
      <c r="I25" s="14">
        <f>'52'!I25</f>
        <v>0</v>
      </c>
      <c r="J25" s="14">
        <f>'52'!J25</f>
        <v>0</v>
      </c>
      <c r="K25" s="10">
        <f t="shared" si="3"/>
        <v>0</v>
      </c>
      <c r="L25" s="10">
        <f t="shared" si="0"/>
        <v>0</v>
      </c>
    </row>
    <row r="26" spans="1:12" ht="15.75" x14ac:dyDescent="0.25">
      <c r="A26" s="7" t="str">
        <f>'1'!A26</f>
        <v>Drenador de plastico para bar</v>
      </c>
      <c r="B26" s="10">
        <f>'1'!B26</f>
        <v>0</v>
      </c>
      <c r="C26" s="14">
        <f>'1'!C26+'2'!C26+'3'!C26+'4'!C26+'5'!C26+'6'!C26+'7'!C26+'8'!C26+'9'!C26+'10'!C26+'11'!C26+'11'!C26+'12'!C26+'13'!C26+'14'!C26+'15'!C26+'16'!C26+'17'!C26+'18'!C26+'19'!C26+'20'!C26+'21'!C26+'22'!C26+'23'!C26+'24'!C26+'25'!C26+'26'!C26+'27'!C26+'28'!C26+'29'!C26+'30'!C26+'31'!C26+'32'!C26+'33'!C26+'34'!C26+'35'!C26+'36'!C26+'37'!C26+'38'!C26+'39'!C26+'40'!C26+'41'!C26+'42'!C26+'43'!C26+'44'!C26+'45'!C26+'46'!C26+'47'!C26+'48'!C26+'49'!C26+'50'!C26+'51'!C26+'52'!C26</f>
        <v>0</v>
      </c>
      <c r="D26" s="10">
        <f t="shared" si="1"/>
        <v>0</v>
      </c>
      <c r="E26" s="14">
        <f>'1'!E26+'2'!E26+'3'!E26+'4'!E26+'5'!E26+'6'!E26+'7'!E26+'8'!E26+'9'!E26+'10'!E26+'11'!E26+'11'!E26+'12'!E26+'13'!E26+'14'!E26+'15'!E26+'16'!E26+'17'!E26+'18'!E26+'19'!E26+'20'!E26+'21'!E26+'22'!E26+'23'!E26+'24'!E26+'25'!E26+'26'!E26+'27'!E26+'28'!E26+'29'!E26+'30'!E26+'31'!E26+'32'!E26+'33'!E26+'34'!E26+'35'!E26+'36'!E26+'37'!E26+'38'!E26+'39'!E26+'40'!E26+'41'!E26+'42'!E26+'43'!E26+'44'!E26+'45'!E26+'46'!E26+'47'!E26+'48'!E26+'49'!E26+'50'!E26+'51'!E26+'52'!E26</f>
        <v>0</v>
      </c>
      <c r="F26" s="6"/>
      <c r="G26" s="10">
        <f t="shared" si="2"/>
        <v>0</v>
      </c>
      <c r="H26" s="14">
        <f>'52'!H26</f>
        <v>0</v>
      </c>
      <c r="I26" s="14">
        <f>'52'!I26</f>
        <v>0</v>
      </c>
      <c r="J26" s="14">
        <f>'52'!J26</f>
        <v>0</v>
      </c>
      <c r="K26" s="10">
        <f t="shared" si="3"/>
        <v>0</v>
      </c>
      <c r="L26" s="10">
        <f t="shared" si="0"/>
        <v>0</v>
      </c>
    </row>
    <row r="27" spans="1:12" ht="15.75" x14ac:dyDescent="0.25">
      <c r="A27" s="7" t="str">
        <f>'1'!A27</f>
        <v>Escarchador para margaritas</v>
      </c>
      <c r="B27" s="10">
        <f>'1'!B27</f>
        <v>0</v>
      </c>
      <c r="C27" s="14">
        <f>'1'!C27+'2'!C27+'3'!C27+'4'!C27+'5'!C27+'6'!C27+'7'!C27+'8'!C27+'9'!C27+'10'!C27+'11'!C27+'11'!C27+'12'!C27+'13'!C27+'14'!C27+'15'!C27+'16'!C27+'17'!C27+'18'!C27+'19'!C27+'20'!C27+'21'!C27+'22'!C27+'23'!C27+'24'!C27+'25'!C27+'26'!C27+'27'!C27+'28'!C27+'29'!C27+'30'!C27+'31'!C27+'32'!C27+'33'!C27+'34'!C27+'35'!C27+'36'!C27+'37'!C27+'38'!C27+'39'!C27+'40'!C27+'41'!C27+'42'!C27+'43'!C27+'44'!C27+'45'!C27+'46'!C27+'47'!C27+'48'!C27+'49'!C27+'50'!C27+'51'!C27+'52'!C27</f>
        <v>0</v>
      </c>
      <c r="D27" s="10">
        <f t="shared" si="1"/>
        <v>0</v>
      </c>
      <c r="E27" s="14">
        <f>'1'!E27+'2'!E27+'3'!E27+'4'!E27+'5'!E27+'6'!E27+'7'!E27+'8'!E27+'9'!E27+'10'!E27+'11'!E27+'11'!E27+'12'!E27+'13'!E27+'14'!E27+'15'!E27+'16'!E27+'17'!E27+'18'!E27+'19'!E27+'20'!E27+'21'!E27+'22'!E27+'23'!E27+'24'!E27+'25'!E27+'26'!E27+'27'!E27+'28'!E27+'29'!E27+'30'!E27+'31'!E27+'32'!E27+'33'!E27+'34'!E27+'35'!E27+'36'!E27+'37'!E27+'38'!E27+'39'!E27+'40'!E27+'41'!E27+'42'!E27+'43'!E27+'44'!E27+'45'!E27+'46'!E27+'47'!E27+'48'!E27+'49'!E27+'50'!E27+'51'!E27+'52'!E27</f>
        <v>0</v>
      </c>
      <c r="F27" s="6"/>
      <c r="G27" s="10">
        <f t="shared" si="2"/>
        <v>0</v>
      </c>
      <c r="H27" s="14">
        <f>'52'!H27</f>
        <v>0</v>
      </c>
      <c r="I27" s="14">
        <f>'52'!I27</f>
        <v>0</v>
      </c>
      <c r="J27" s="14">
        <f>'52'!J27</f>
        <v>0</v>
      </c>
      <c r="K27" s="10">
        <f t="shared" si="3"/>
        <v>0</v>
      </c>
      <c r="L27" s="10">
        <f t="shared" si="0"/>
        <v>0</v>
      </c>
    </row>
    <row r="28" spans="1:12" ht="15.75" x14ac:dyDescent="0.25">
      <c r="A28" s="7" t="str">
        <f>'1'!A28</f>
        <v>Esponja para escarchador</v>
      </c>
      <c r="B28" s="10">
        <f>'1'!B28</f>
        <v>0</v>
      </c>
      <c r="C28" s="14">
        <f>'1'!C28+'2'!C28+'3'!C28+'4'!C28+'5'!C28+'6'!C28+'7'!C28+'8'!C28+'9'!C28+'10'!C28+'11'!C28+'11'!C28+'12'!C28+'13'!C28+'14'!C28+'15'!C28+'16'!C28+'17'!C28+'18'!C28+'19'!C28+'20'!C28+'21'!C28+'22'!C28+'23'!C28+'24'!C28+'25'!C28+'26'!C28+'27'!C28+'28'!C28+'29'!C28+'30'!C28+'31'!C28+'32'!C28+'33'!C28+'34'!C28+'35'!C28+'36'!C28+'37'!C28+'38'!C28+'39'!C28+'40'!C28+'41'!C28+'42'!C28+'43'!C28+'44'!C28+'45'!C28+'46'!C28+'47'!C28+'48'!C28+'49'!C28+'50'!C28+'51'!C28+'52'!C28</f>
        <v>0</v>
      </c>
      <c r="D28" s="10">
        <f t="shared" si="1"/>
        <v>0</v>
      </c>
      <c r="E28" s="14">
        <f>'1'!E28+'2'!E28+'3'!E28+'4'!E28+'5'!E28+'6'!E28+'7'!E28+'8'!E28+'9'!E28+'10'!E28+'11'!E28+'11'!E28+'12'!E28+'13'!E28+'14'!E28+'15'!E28+'16'!E28+'17'!E28+'18'!E28+'19'!E28+'20'!E28+'21'!E28+'22'!E28+'23'!E28+'24'!E28+'25'!E28+'26'!E28+'27'!E28+'28'!E28+'29'!E28+'30'!E28+'31'!E28+'32'!E28+'33'!E28+'34'!E28+'35'!E28+'36'!E28+'37'!E28+'38'!E28+'39'!E28+'40'!E28+'41'!E28+'42'!E28+'43'!E28+'44'!E28+'45'!E28+'46'!E28+'47'!E28+'48'!E28+'49'!E28+'50'!E28+'51'!E28+'52'!E28</f>
        <v>0</v>
      </c>
      <c r="F28" s="6"/>
      <c r="G28" s="10">
        <f t="shared" si="2"/>
        <v>0</v>
      </c>
      <c r="H28" s="14">
        <f>'52'!H28</f>
        <v>0</v>
      </c>
      <c r="I28" s="14">
        <f>'52'!I28</f>
        <v>0</v>
      </c>
      <c r="J28" s="14">
        <f>'52'!J28</f>
        <v>0</v>
      </c>
      <c r="K28" s="10">
        <f t="shared" si="3"/>
        <v>0</v>
      </c>
      <c r="L28" s="10">
        <f t="shared" si="0"/>
        <v>0</v>
      </c>
    </row>
    <row r="29" spans="1:12" ht="15.75" x14ac:dyDescent="0.25">
      <c r="A29" s="7" t="str">
        <f>'1'!A29</f>
        <v>Exprimidor naranjas mediano</v>
      </c>
      <c r="B29" s="10">
        <f>'1'!B29</f>
        <v>0</v>
      </c>
      <c r="C29" s="14">
        <f>'1'!C29+'2'!C29+'3'!C29+'4'!C29+'5'!C29+'6'!C29+'7'!C29+'8'!C29+'9'!C29+'10'!C29+'11'!C29+'11'!C29+'12'!C29+'13'!C29+'14'!C29+'15'!C29+'16'!C29+'17'!C29+'18'!C29+'19'!C29+'20'!C29+'21'!C29+'22'!C29+'23'!C29+'24'!C29+'25'!C29+'26'!C29+'27'!C29+'28'!C29+'29'!C29+'30'!C29+'31'!C29+'32'!C29+'33'!C29+'34'!C29+'35'!C29+'36'!C29+'37'!C29+'38'!C29+'39'!C29+'40'!C29+'41'!C29+'42'!C29+'43'!C29+'44'!C29+'45'!C29+'46'!C29+'47'!C29+'48'!C29+'49'!C29+'50'!C29+'51'!C29+'52'!C29</f>
        <v>0</v>
      </c>
      <c r="D29" s="10">
        <f t="shared" si="1"/>
        <v>0</v>
      </c>
      <c r="E29" s="14">
        <f>'1'!E29+'2'!E29+'3'!E29+'4'!E29+'5'!E29+'6'!E29+'7'!E29+'8'!E29+'9'!E29+'10'!E29+'11'!E29+'11'!E29+'12'!E29+'13'!E29+'14'!E29+'15'!E29+'16'!E29+'17'!E29+'18'!E29+'19'!E29+'20'!E29+'21'!E29+'22'!E29+'23'!E29+'24'!E29+'25'!E29+'26'!E29+'27'!E29+'28'!E29+'29'!E29+'30'!E29+'31'!E29+'32'!E29+'33'!E29+'34'!E29+'35'!E29+'36'!E29+'37'!E29+'38'!E29+'39'!E29+'40'!E29+'41'!E29+'42'!E29+'43'!E29+'44'!E29+'45'!E29+'46'!E29+'47'!E29+'48'!E29+'49'!E29+'50'!E29+'51'!E29+'52'!E29</f>
        <v>0</v>
      </c>
      <c r="F29" s="6"/>
      <c r="G29" s="10">
        <f t="shared" si="2"/>
        <v>0</v>
      </c>
      <c r="H29" s="14">
        <f>'52'!H29</f>
        <v>0</v>
      </c>
      <c r="I29" s="14">
        <f>'52'!I29</f>
        <v>0</v>
      </c>
      <c r="J29" s="14">
        <f>'52'!J29</f>
        <v>0</v>
      </c>
      <c r="K29" s="10">
        <f t="shared" si="3"/>
        <v>0</v>
      </c>
      <c r="L29" s="10">
        <f t="shared" si="0"/>
        <v>0</v>
      </c>
    </row>
    <row r="30" spans="1:12" ht="15.75" x14ac:dyDescent="0.25">
      <c r="A30" s="7" t="str">
        <f>'1'!A30</f>
        <v>Jarra 3807 vallarta 2.25 lts 76 oz</v>
      </c>
      <c r="B30" s="10">
        <f>'1'!B30</f>
        <v>0</v>
      </c>
      <c r="C30" s="14">
        <f>'1'!C30+'2'!C30+'3'!C30+'4'!C30+'5'!C30+'6'!C30+'7'!C30+'8'!C30+'9'!C30+'10'!C30+'11'!C30+'11'!C30+'12'!C30+'13'!C30+'14'!C30+'15'!C30+'16'!C30+'17'!C30+'18'!C30+'19'!C30+'20'!C30+'21'!C30+'22'!C30+'23'!C30+'24'!C30+'25'!C30+'26'!C30+'27'!C30+'28'!C30+'29'!C30+'30'!C30+'31'!C30+'32'!C30+'33'!C30+'34'!C30+'35'!C30+'36'!C30+'37'!C30+'38'!C30+'39'!C30+'40'!C30+'41'!C30+'42'!C30+'43'!C30+'44'!C30+'45'!C30+'46'!C30+'47'!C30+'48'!C30+'49'!C30+'50'!C30+'51'!C30+'52'!C30</f>
        <v>0</v>
      </c>
      <c r="D30" s="10">
        <f t="shared" si="1"/>
        <v>0</v>
      </c>
      <c r="E30" s="14">
        <f>'1'!E30+'2'!E30+'3'!E30+'4'!E30+'5'!E30+'6'!E30+'7'!E30+'8'!E30+'9'!E30+'10'!E30+'11'!E30+'11'!E30+'12'!E30+'13'!E30+'14'!E30+'15'!E30+'16'!E30+'17'!E30+'18'!E30+'19'!E30+'20'!E30+'21'!E30+'22'!E30+'23'!E30+'24'!E30+'25'!E30+'26'!E30+'27'!E30+'28'!E30+'29'!E30+'30'!E30+'31'!E30+'32'!E30+'33'!E30+'34'!E30+'35'!E30+'36'!E30+'37'!E30+'38'!E30+'39'!E30+'40'!E30+'41'!E30+'42'!E30+'43'!E30+'44'!E30+'45'!E30+'46'!E30+'47'!E30+'48'!E30+'49'!E30+'50'!E30+'51'!E30+'52'!E30</f>
        <v>0</v>
      </c>
      <c r="F30" s="6"/>
      <c r="G30" s="10">
        <f t="shared" si="2"/>
        <v>0</v>
      </c>
      <c r="H30" s="14">
        <f>'52'!H30</f>
        <v>0</v>
      </c>
      <c r="I30" s="14">
        <f>'52'!I30</f>
        <v>0</v>
      </c>
      <c r="J30" s="14">
        <f>'52'!J30</f>
        <v>0</v>
      </c>
      <c r="K30" s="10">
        <f t="shared" si="3"/>
        <v>0</v>
      </c>
      <c r="L30" s="10">
        <f t="shared" si="0"/>
        <v>0</v>
      </c>
    </row>
    <row r="31" spans="1:12" ht="15.75" x14ac:dyDescent="0.25">
      <c r="A31" s="7" t="str">
        <f>'1'!A31</f>
        <v>Jarra 3808 orinoco 1.15 lts 39 oz</v>
      </c>
      <c r="B31" s="10">
        <f>'1'!B31</f>
        <v>0</v>
      </c>
      <c r="C31" s="14">
        <f>'1'!C31+'2'!C31+'3'!C31+'4'!C31+'5'!C31+'6'!C31+'7'!C31+'8'!C31+'9'!C31+'10'!C31+'11'!C31+'11'!C31+'12'!C31+'13'!C31+'14'!C31+'15'!C31+'16'!C31+'17'!C31+'18'!C31+'19'!C31+'20'!C31+'21'!C31+'22'!C31+'23'!C31+'24'!C31+'25'!C31+'26'!C31+'27'!C31+'28'!C31+'29'!C31+'30'!C31+'31'!C31+'32'!C31+'33'!C31+'34'!C31+'35'!C31+'36'!C31+'37'!C31+'38'!C31+'39'!C31+'40'!C31+'41'!C31+'42'!C31+'43'!C31+'44'!C31+'45'!C31+'46'!C31+'47'!C31+'48'!C31+'49'!C31+'50'!C31+'51'!C31+'52'!C31</f>
        <v>0</v>
      </c>
      <c r="D31" s="10">
        <f t="shared" si="1"/>
        <v>0</v>
      </c>
      <c r="E31" s="14">
        <f>'1'!E31+'2'!E31+'3'!E31+'4'!E31+'5'!E31+'6'!E31+'7'!E31+'8'!E31+'9'!E31+'10'!E31+'11'!E31+'11'!E31+'12'!E31+'13'!E31+'14'!E31+'15'!E31+'16'!E31+'17'!E31+'18'!E31+'19'!E31+'20'!E31+'21'!E31+'22'!E31+'23'!E31+'24'!E31+'25'!E31+'26'!E31+'27'!E31+'28'!E31+'29'!E31+'30'!E31+'31'!E31+'32'!E31+'33'!E31+'34'!E31+'35'!E31+'36'!E31+'37'!E31+'38'!E31+'39'!E31+'40'!E31+'41'!E31+'42'!E31+'43'!E31+'44'!E31+'45'!E31+'46'!E31+'47'!E31+'48'!E31+'49'!E31+'50'!E31+'51'!E31+'52'!E31</f>
        <v>0</v>
      </c>
      <c r="F31" s="6"/>
      <c r="G31" s="10">
        <f t="shared" si="2"/>
        <v>0</v>
      </c>
      <c r="H31" s="14">
        <f>'52'!H31</f>
        <v>0</v>
      </c>
      <c r="I31" s="14">
        <f>'52'!I31</f>
        <v>0</v>
      </c>
      <c r="J31" s="14">
        <f>'52'!J31</f>
        <v>0</v>
      </c>
      <c r="K31" s="10">
        <f t="shared" si="3"/>
        <v>0</v>
      </c>
      <c r="L31" s="10">
        <f t="shared" si="0"/>
        <v>0</v>
      </c>
    </row>
    <row r="32" spans="1:12" ht="15.75" x14ac:dyDescent="0.25">
      <c r="A32" s="7" t="str">
        <f>'1'!A32</f>
        <v>Jigger 1x2 Oz  A. Inox</v>
      </c>
      <c r="B32" s="10">
        <f>'1'!B32</f>
        <v>0</v>
      </c>
      <c r="C32" s="14">
        <f>'1'!C32+'2'!C32+'3'!C32+'4'!C32+'5'!C32+'6'!C32+'7'!C32+'8'!C32+'9'!C32+'10'!C32+'11'!C32+'11'!C32+'12'!C32+'13'!C32+'14'!C32+'15'!C32+'16'!C32+'17'!C32+'18'!C32+'19'!C32+'20'!C32+'21'!C32+'22'!C32+'23'!C32+'24'!C32+'25'!C32+'26'!C32+'27'!C32+'28'!C32+'29'!C32+'30'!C32+'31'!C32+'32'!C32+'33'!C32+'34'!C32+'35'!C32+'36'!C32+'37'!C32+'38'!C32+'39'!C32+'40'!C32+'41'!C32+'42'!C32+'43'!C32+'44'!C32+'45'!C32+'46'!C32+'47'!C32+'48'!C32+'49'!C32+'50'!C32+'51'!C32+'52'!C32</f>
        <v>0</v>
      </c>
      <c r="D32" s="10">
        <f t="shared" si="1"/>
        <v>0</v>
      </c>
      <c r="E32" s="14">
        <f>'1'!E32+'2'!E32+'3'!E32+'4'!E32+'5'!E32+'6'!E32+'7'!E32+'8'!E32+'9'!E32+'10'!E32+'11'!E32+'11'!E32+'12'!E32+'13'!E32+'14'!E32+'15'!E32+'16'!E32+'17'!E32+'18'!E32+'19'!E32+'20'!E32+'21'!E32+'22'!E32+'23'!E32+'24'!E32+'25'!E32+'26'!E32+'27'!E32+'28'!E32+'29'!E32+'30'!E32+'31'!E32+'32'!E32+'33'!E32+'34'!E32+'35'!E32+'36'!E32+'37'!E32+'38'!E32+'39'!E32+'40'!E32+'41'!E32+'42'!E32+'43'!E32+'44'!E32+'45'!E32+'46'!E32+'47'!E32+'48'!E32+'49'!E32+'50'!E32+'51'!E32+'52'!E32</f>
        <v>0</v>
      </c>
      <c r="F32" s="6"/>
      <c r="G32" s="10">
        <f t="shared" si="2"/>
        <v>0</v>
      </c>
      <c r="H32" s="14">
        <f>'52'!H32</f>
        <v>0</v>
      </c>
      <c r="I32" s="14">
        <f>'52'!I32</f>
        <v>0</v>
      </c>
      <c r="J32" s="14">
        <f>'52'!J32</f>
        <v>0</v>
      </c>
      <c r="K32" s="10">
        <f t="shared" si="3"/>
        <v>0</v>
      </c>
      <c r="L32" s="10">
        <f t="shared" si="0"/>
        <v>0</v>
      </c>
    </row>
    <row r="33" spans="1:12" ht="15.75" x14ac:dyDescent="0.25">
      <c r="A33" s="7" t="str">
        <f>'1'!A33</f>
        <v>Organizador servilletas y popotes</v>
      </c>
      <c r="B33" s="10">
        <f>'1'!B33</f>
        <v>0</v>
      </c>
      <c r="C33" s="14">
        <f>'1'!C33+'2'!C33+'3'!C33+'4'!C33+'5'!C33+'6'!C33+'7'!C33+'8'!C33+'9'!C33+'10'!C33+'11'!C33+'11'!C33+'12'!C33+'13'!C33+'14'!C33+'15'!C33+'16'!C33+'17'!C33+'18'!C33+'19'!C33+'20'!C33+'21'!C33+'22'!C33+'23'!C33+'24'!C33+'25'!C33+'26'!C33+'27'!C33+'28'!C33+'29'!C33+'30'!C33+'31'!C33+'32'!C33+'33'!C33+'34'!C33+'35'!C33+'36'!C33+'37'!C33+'38'!C33+'39'!C33+'40'!C33+'41'!C33+'42'!C33+'43'!C33+'44'!C33+'45'!C33+'46'!C33+'47'!C33+'48'!C33+'49'!C33+'50'!C33+'51'!C33+'52'!C33</f>
        <v>0</v>
      </c>
      <c r="D33" s="10">
        <f t="shared" si="1"/>
        <v>0</v>
      </c>
      <c r="E33" s="14">
        <f>'1'!E33+'2'!E33+'3'!E33+'4'!E33+'5'!E33+'6'!E33+'7'!E33+'8'!E33+'9'!E33+'10'!E33+'11'!E33+'11'!E33+'12'!E33+'13'!E33+'14'!E33+'15'!E33+'16'!E33+'17'!E33+'18'!E33+'19'!E33+'20'!E33+'21'!E33+'22'!E33+'23'!E33+'24'!E33+'25'!E33+'26'!E33+'27'!E33+'28'!E33+'29'!E33+'30'!E33+'31'!E33+'32'!E33+'33'!E33+'34'!E33+'35'!E33+'36'!E33+'37'!E33+'38'!E33+'39'!E33+'40'!E33+'41'!E33+'42'!E33+'43'!E33+'44'!E33+'45'!E33+'46'!E33+'47'!E33+'48'!E33+'49'!E33+'50'!E33+'51'!E33+'52'!E33</f>
        <v>0</v>
      </c>
      <c r="F33" s="6"/>
      <c r="G33" s="10">
        <f t="shared" si="2"/>
        <v>0</v>
      </c>
      <c r="H33" s="14">
        <f>'52'!H33</f>
        <v>0</v>
      </c>
      <c r="I33" s="14">
        <f>'52'!I33</f>
        <v>0</v>
      </c>
      <c r="J33" s="14">
        <f>'52'!J33</f>
        <v>0</v>
      </c>
      <c r="K33" s="10">
        <f t="shared" si="3"/>
        <v>0</v>
      </c>
      <c r="L33" s="10">
        <f t="shared" si="0"/>
        <v>0</v>
      </c>
    </row>
    <row r="34" spans="1:12" ht="15.75" x14ac:dyDescent="0.25">
      <c r="A34" s="7" t="str">
        <f>'1'!A34</f>
        <v>Picahielo 6 puntas</v>
      </c>
      <c r="B34" s="10">
        <f>'1'!B34</f>
        <v>0</v>
      </c>
      <c r="C34" s="14">
        <f>'1'!C34+'2'!C34+'3'!C34+'4'!C34+'5'!C34+'6'!C34+'7'!C34+'8'!C34+'9'!C34+'10'!C34+'11'!C34+'11'!C34+'12'!C34+'13'!C34+'14'!C34+'15'!C34+'16'!C34+'17'!C34+'18'!C34+'19'!C34+'20'!C34+'21'!C34+'22'!C34+'23'!C34+'24'!C34+'25'!C34+'26'!C34+'27'!C34+'28'!C34+'29'!C34+'30'!C34+'31'!C34+'32'!C34+'33'!C34+'34'!C34+'35'!C34+'36'!C34+'37'!C34+'38'!C34+'39'!C34+'40'!C34+'41'!C34+'42'!C34+'43'!C34+'44'!C34+'45'!C34+'46'!C34+'47'!C34+'48'!C34+'49'!C34+'50'!C34+'51'!C34+'52'!C34</f>
        <v>0</v>
      </c>
      <c r="D34" s="10">
        <f t="shared" si="1"/>
        <v>0</v>
      </c>
      <c r="E34" s="14">
        <f>'1'!E34+'2'!E34+'3'!E34+'4'!E34+'5'!E34+'6'!E34+'7'!E34+'8'!E34+'9'!E34+'10'!E34+'11'!E34+'11'!E34+'12'!E34+'13'!E34+'14'!E34+'15'!E34+'16'!E34+'17'!E34+'18'!E34+'19'!E34+'20'!E34+'21'!E34+'22'!E34+'23'!E34+'24'!E34+'25'!E34+'26'!E34+'27'!E34+'28'!E34+'29'!E34+'30'!E34+'31'!E34+'32'!E34+'33'!E34+'34'!E34+'35'!E34+'36'!E34+'37'!E34+'38'!E34+'39'!E34+'40'!E34+'41'!E34+'42'!E34+'43'!E34+'44'!E34+'45'!E34+'46'!E34+'47'!E34+'48'!E34+'49'!E34+'50'!E34+'51'!E34+'52'!E34</f>
        <v>0</v>
      </c>
      <c r="F34" s="6"/>
      <c r="G34" s="10">
        <f t="shared" si="2"/>
        <v>0</v>
      </c>
      <c r="H34" s="14">
        <f>'52'!H34</f>
        <v>0</v>
      </c>
      <c r="I34" s="14">
        <f>'52'!I34</f>
        <v>0</v>
      </c>
      <c r="J34" s="14">
        <f>'52'!J34</f>
        <v>0</v>
      </c>
      <c r="K34" s="10">
        <f t="shared" si="3"/>
        <v>0</v>
      </c>
      <c r="L34" s="10">
        <f t="shared" si="0"/>
        <v>0</v>
      </c>
    </row>
    <row r="35" spans="1:12" ht="15.75" x14ac:dyDescent="0.25">
      <c r="A35" s="7" t="str">
        <f>'1'!A35</f>
        <v>Rollo malla/bar table</v>
      </c>
      <c r="B35" s="10">
        <f>'1'!B35</f>
        <v>0</v>
      </c>
      <c r="C35" s="14">
        <f>'1'!C35+'2'!C35+'3'!C35+'4'!C35+'5'!C35+'6'!C35+'7'!C35+'8'!C35+'9'!C35+'10'!C35+'11'!C35+'11'!C35+'12'!C35+'13'!C35+'14'!C35+'15'!C35+'16'!C35+'17'!C35+'18'!C35+'19'!C35+'20'!C35+'21'!C35+'22'!C35+'23'!C35+'24'!C35+'25'!C35+'26'!C35+'27'!C35+'28'!C35+'29'!C35+'30'!C35+'31'!C35+'32'!C35+'33'!C35+'34'!C35+'35'!C35+'36'!C35+'37'!C35+'38'!C35+'39'!C35+'40'!C35+'41'!C35+'42'!C35+'43'!C35+'44'!C35+'45'!C35+'46'!C35+'47'!C35+'48'!C35+'49'!C35+'50'!C35+'51'!C35+'52'!C35</f>
        <v>0</v>
      </c>
      <c r="D35" s="10">
        <f t="shared" si="1"/>
        <v>0</v>
      </c>
      <c r="E35" s="14">
        <f>'1'!E35+'2'!E35+'3'!E35+'4'!E35+'5'!E35+'6'!E35+'7'!E35+'8'!E35+'9'!E35+'10'!E35+'11'!E35+'11'!E35+'12'!E35+'13'!E35+'14'!E35+'15'!E35+'16'!E35+'17'!E35+'18'!E35+'19'!E35+'20'!E35+'21'!E35+'22'!E35+'23'!E35+'24'!E35+'25'!E35+'26'!E35+'27'!E35+'28'!E35+'29'!E35+'30'!E35+'31'!E35+'32'!E35+'33'!E35+'34'!E35+'35'!E35+'36'!E35+'37'!E35+'38'!E35+'39'!E35+'40'!E35+'41'!E35+'42'!E35+'43'!E35+'44'!E35+'45'!E35+'46'!E35+'47'!E35+'48'!E35+'49'!E35+'50'!E35+'51'!E35+'52'!E35</f>
        <v>0</v>
      </c>
      <c r="F35" s="6"/>
      <c r="G35" s="10">
        <f t="shared" si="2"/>
        <v>0</v>
      </c>
      <c r="H35" s="14">
        <f>'52'!H35</f>
        <v>0</v>
      </c>
      <c r="I35" s="14">
        <f>'52'!I35</f>
        <v>0</v>
      </c>
      <c r="J35" s="14">
        <f>'52'!J35</f>
        <v>0</v>
      </c>
      <c r="K35" s="10">
        <f t="shared" si="3"/>
        <v>0</v>
      </c>
      <c r="L35" s="10">
        <f t="shared" si="0"/>
        <v>0</v>
      </c>
    </row>
    <row r="36" spans="1:12" ht="15.75" x14ac:dyDescent="0.25">
      <c r="A36" s="7" t="str">
        <f>'1'!A36</f>
        <v>Sacacorchos 2 manos</v>
      </c>
      <c r="B36" s="10">
        <f>'1'!B36</f>
        <v>0</v>
      </c>
      <c r="C36" s="14">
        <f>'1'!C36+'2'!C36+'3'!C36+'4'!C36+'5'!C36+'6'!C36+'7'!C36+'8'!C36+'9'!C36+'10'!C36+'11'!C36+'11'!C36+'12'!C36+'13'!C36+'14'!C36+'15'!C36+'16'!C36+'17'!C36+'18'!C36+'19'!C36+'20'!C36+'21'!C36+'22'!C36+'23'!C36+'24'!C36+'25'!C36+'26'!C36+'27'!C36+'28'!C36+'29'!C36+'30'!C36+'31'!C36+'32'!C36+'33'!C36+'34'!C36+'35'!C36+'36'!C36+'37'!C36+'38'!C36+'39'!C36+'40'!C36+'41'!C36+'42'!C36+'43'!C36+'44'!C36+'45'!C36+'46'!C36+'47'!C36+'48'!C36+'49'!C36+'50'!C36+'51'!C36+'52'!C36</f>
        <v>0</v>
      </c>
      <c r="D36" s="10">
        <f t="shared" si="1"/>
        <v>0</v>
      </c>
      <c r="E36" s="14">
        <f>'1'!E36+'2'!E36+'3'!E36+'4'!E36+'5'!E36+'6'!E36+'7'!E36+'8'!E36+'9'!E36+'10'!E36+'11'!E36+'11'!E36+'12'!E36+'13'!E36+'14'!E36+'15'!E36+'16'!E36+'17'!E36+'18'!E36+'19'!E36+'20'!E36+'21'!E36+'22'!E36+'23'!E36+'24'!E36+'25'!E36+'26'!E36+'27'!E36+'28'!E36+'29'!E36+'30'!E36+'31'!E36+'32'!E36+'33'!E36+'34'!E36+'35'!E36+'36'!E36+'37'!E36+'38'!E36+'39'!E36+'40'!E36+'41'!E36+'42'!E36+'43'!E36+'44'!E36+'45'!E36+'46'!E36+'47'!E36+'48'!E36+'49'!E36+'50'!E36+'51'!E36+'52'!E36</f>
        <v>0</v>
      </c>
      <c r="F36" s="6"/>
      <c r="G36" s="10">
        <f t="shared" si="2"/>
        <v>0</v>
      </c>
      <c r="H36" s="14">
        <f>'52'!H36</f>
        <v>0</v>
      </c>
      <c r="I36" s="14">
        <f>'52'!I36</f>
        <v>0</v>
      </c>
      <c r="J36" s="14">
        <f>'52'!J36</f>
        <v>0</v>
      </c>
      <c r="K36" s="10">
        <f t="shared" si="3"/>
        <v>0</v>
      </c>
      <c r="L36" s="10">
        <f t="shared" si="0"/>
        <v>0</v>
      </c>
    </row>
    <row r="37" spans="1:12" ht="15.75" x14ac:dyDescent="0.25">
      <c r="A37" s="7" t="str">
        <f>'1'!A37</f>
        <v>Tabla picar de plástico 1x30x50 Blanco</v>
      </c>
      <c r="B37" s="10">
        <f>'1'!B37</f>
        <v>0</v>
      </c>
      <c r="C37" s="14">
        <f>'1'!C37+'2'!C37+'3'!C37+'4'!C37+'5'!C37+'6'!C37+'7'!C37+'8'!C37+'9'!C37+'10'!C37+'11'!C37+'11'!C37+'12'!C37+'13'!C37+'14'!C37+'15'!C37+'16'!C37+'17'!C37+'18'!C37+'19'!C37+'20'!C37+'21'!C37+'22'!C37+'23'!C37+'24'!C37+'25'!C37+'26'!C37+'27'!C37+'28'!C37+'29'!C37+'30'!C37+'31'!C37+'32'!C37+'33'!C37+'34'!C37+'35'!C37+'36'!C37+'37'!C37+'38'!C37+'39'!C37+'40'!C37+'41'!C37+'42'!C37+'43'!C37+'44'!C37+'45'!C37+'46'!C37+'47'!C37+'48'!C37+'49'!C37+'50'!C37+'51'!C37+'52'!C37</f>
        <v>0</v>
      </c>
      <c r="D37" s="10">
        <f t="shared" si="1"/>
        <v>0</v>
      </c>
      <c r="E37" s="14">
        <f>'1'!E37+'2'!E37+'3'!E37+'4'!E37+'5'!E37+'6'!E37+'7'!E37+'8'!E37+'9'!E37+'10'!E37+'11'!E37+'11'!E37+'12'!E37+'13'!E37+'14'!E37+'15'!E37+'16'!E37+'17'!E37+'18'!E37+'19'!E37+'20'!E37+'21'!E37+'22'!E37+'23'!E37+'24'!E37+'25'!E37+'26'!E37+'27'!E37+'28'!E37+'29'!E37+'30'!E37+'31'!E37+'32'!E37+'33'!E37+'34'!E37+'35'!E37+'36'!E37+'37'!E37+'38'!E37+'39'!E37+'40'!E37+'41'!E37+'42'!E37+'43'!E37+'44'!E37+'45'!E37+'46'!E37+'47'!E37+'48'!E37+'49'!E37+'50'!E37+'51'!E37+'52'!E37</f>
        <v>0</v>
      </c>
      <c r="F37" s="6"/>
      <c r="G37" s="10">
        <f t="shared" si="2"/>
        <v>0</v>
      </c>
      <c r="H37" s="14">
        <f>'52'!H37</f>
        <v>0</v>
      </c>
      <c r="I37" s="14">
        <f>'52'!I37</f>
        <v>0</v>
      </c>
      <c r="J37" s="14">
        <f>'52'!J37</f>
        <v>0</v>
      </c>
      <c r="K37" s="10">
        <f t="shared" si="3"/>
        <v>0</v>
      </c>
      <c r="L37" s="10">
        <f t="shared" si="0"/>
        <v>0</v>
      </c>
    </row>
    <row r="38" spans="1:12" ht="15.75" x14ac:dyDescent="0.25">
      <c r="A38" s="7" t="str">
        <f>'1'!A38</f>
        <v>Tarro 5689 cervecero morgan 450 ml 15 oz.</v>
      </c>
      <c r="B38" s="10">
        <f>'1'!B38</f>
        <v>0</v>
      </c>
      <c r="C38" s="14">
        <f>'1'!C38+'2'!C38+'3'!C38+'4'!C38+'5'!C38+'6'!C38+'7'!C38+'8'!C38+'9'!C38+'10'!C38+'11'!C38+'11'!C38+'12'!C38+'13'!C38+'14'!C38+'15'!C38+'16'!C38+'17'!C38+'18'!C38+'19'!C38+'20'!C38+'21'!C38+'22'!C38+'23'!C38+'24'!C38+'25'!C38+'26'!C38+'27'!C38+'28'!C38+'29'!C38+'30'!C38+'31'!C38+'32'!C38+'33'!C38+'34'!C38+'35'!C38+'36'!C38+'37'!C38+'38'!C38+'39'!C38+'40'!C38+'41'!C38+'42'!C38+'43'!C38+'44'!C38+'45'!C38+'46'!C38+'47'!C38+'48'!C38+'49'!C38+'50'!C38+'51'!C38+'52'!C38</f>
        <v>0</v>
      </c>
      <c r="D38" s="10">
        <f t="shared" si="1"/>
        <v>0</v>
      </c>
      <c r="E38" s="14">
        <f>'1'!E38+'2'!E38+'3'!E38+'4'!E38+'5'!E38+'6'!E38+'7'!E38+'8'!E38+'9'!E38+'10'!E38+'11'!E38+'11'!E38+'12'!E38+'13'!E38+'14'!E38+'15'!E38+'16'!E38+'17'!E38+'18'!E38+'19'!E38+'20'!E38+'21'!E38+'22'!E38+'23'!E38+'24'!E38+'25'!E38+'26'!E38+'27'!E38+'28'!E38+'29'!E38+'30'!E38+'31'!E38+'32'!E38+'33'!E38+'34'!E38+'35'!E38+'36'!E38+'37'!E38+'38'!E38+'39'!E38+'40'!E38+'41'!E38+'42'!E38+'43'!E38+'44'!E38+'45'!E38+'46'!E38+'47'!E38+'48'!E38+'49'!E38+'50'!E38+'51'!E38+'52'!E38</f>
        <v>0</v>
      </c>
      <c r="F38" s="6"/>
      <c r="G38" s="10">
        <f t="shared" si="2"/>
        <v>0</v>
      </c>
      <c r="H38" s="14">
        <f>'52'!H38</f>
        <v>0</v>
      </c>
      <c r="I38" s="14">
        <f>'52'!I38</f>
        <v>0</v>
      </c>
      <c r="J38" s="14">
        <f>'52'!J38</f>
        <v>0</v>
      </c>
      <c r="K38" s="10">
        <f t="shared" si="3"/>
        <v>0</v>
      </c>
      <c r="L38" s="10">
        <f t="shared" si="0"/>
        <v>0</v>
      </c>
    </row>
    <row r="39" spans="1:12" ht="15.75" x14ac:dyDescent="0.25">
      <c r="A39" s="7" t="str">
        <f>'1'!A39</f>
        <v>Tijera portacharola cromada</v>
      </c>
      <c r="B39" s="10">
        <f>'1'!B39</f>
        <v>0</v>
      </c>
      <c r="C39" s="14">
        <f>'1'!C39+'2'!C39+'3'!C39+'4'!C39+'5'!C39+'6'!C39+'7'!C39+'8'!C39+'9'!C39+'10'!C39+'11'!C39+'11'!C39+'12'!C39+'13'!C39+'14'!C39+'15'!C39+'16'!C39+'17'!C39+'18'!C39+'19'!C39+'20'!C39+'21'!C39+'22'!C39+'23'!C39+'24'!C39+'25'!C39+'26'!C39+'27'!C39+'28'!C39+'29'!C39+'30'!C39+'31'!C39+'32'!C39+'33'!C39+'34'!C39+'35'!C39+'36'!C39+'37'!C39+'38'!C39+'39'!C39+'40'!C39+'41'!C39+'42'!C39+'43'!C39+'44'!C39+'45'!C39+'46'!C39+'47'!C39+'48'!C39+'49'!C39+'50'!C39+'51'!C39+'52'!C39</f>
        <v>0</v>
      </c>
      <c r="D39" s="10">
        <f t="shared" si="1"/>
        <v>0</v>
      </c>
      <c r="E39" s="14">
        <f>'1'!E39+'2'!E39+'3'!E39+'4'!E39+'5'!E39+'6'!E39+'7'!E39+'8'!E39+'9'!E39+'10'!E39+'11'!E39+'11'!E39+'12'!E39+'13'!E39+'14'!E39+'15'!E39+'16'!E39+'17'!E39+'18'!E39+'19'!E39+'20'!E39+'21'!E39+'22'!E39+'23'!E39+'24'!E39+'25'!E39+'26'!E39+'27'!E39+'28'!E39+'29'!E39+'30'!E39+'31'!E39+'32'!E39+'33'!E39+'34'!E39+'35'!E39+'36'!E39+'37'!E39+'38'!E39+'39'!E39+'40'!E39+'41'!E39+'42'!E39+'43'!E39+'44'!E39+'45'!E39+'46'!E39+'47'!E39+'48'!E39+'49'!E39+'50'!E39+'51'!E39+'52'!E39</f>
        <v>0</v>
      </c>
      <c r="F39" s="6"/>
      <c r="G39" s="10">
        <f t="shared" si="2"/>
        <v>0</v>
      </c>
      <c r="H39" s="14">
        <f>'52'!H39</f>
        <v>0</v>
      </c>
      <c r="I39" s="14">
        <f>'52'!I39</f>
        <v>0</v>
      </c>
      <c r="J39" s="14">
        <f>'52'!J39</f>
        <v>0</v>
      </c>
      <c r="K39" s="10">
        <f t="shared" si="3"/>
        <v>0</v>
      </c>
      <c r="L39" s="10">
        <f t="shared" si="0"/>
        <v>0</v>
      </c>
    </row>
    <row r="40" spans="1:12" ht="15.75" x14ac:dyDescent="0.25">
      <c r="A40" s="7" t="str">
        <f>'1'!A40</f>
        <v>Vaso 0972 tequilero 44 ml 1.5 oz</v>
      </c>
      <c r="B40" s="10">
        <f>'1'!B40</f>
        <v>0</v>
      </c>
      <c r="C40" s="14">
        <f>'1'!C40+'2'!C40+'3'!C40+'4'!C40+'5'!C40+'6'!C40+'7'!C40+'8'!C40+'9'!C40+'10'!C40+'11'!C40+'11'!C40+'12'!C40+'13'!C40+'14'!C40+'15'!C40+'16'!C40+'17'!C40+'18'!C40+'19'!C40+'20'!C40+'21'!C40+'22'!C40+'23'!C40+'24'!C40+'25'!C40+'26'!C40+'27'!C40+'28'!C40+'29'!C40+'30'!C40+'31'!C40+'32'!C40+'33'!C40+'34'!C40+'35'!C40+'36'!C40+'37'!C40+'38'!C40+'39'!C40+'40'!C40+'41'!C40+'42'!C40+'43'!C40+'44'!C40+'45'!C40+'46'!C40+'47'!C40+'48'!C40+'49'!C40+'50'!C40+'51'!C40+'52'!C40</f>
        <v>0</v>
      </c>
      <c r="D40" s="10">
        <f t="shared" si="1"/>
        <v>0</v>
      </c>
      <c r="E40" s="14">
        <f>'1'!E40+'2'!E40+'3'!E40+'4'!E40+'5'!E40+'6'!E40+'7'!E40+'8'!E40+'9'!E40+'10'!E40+'11'!E40+'11'!E40+'12'!E40+'13'!E40+'14'!E40+'15'!E40+'16'!E40+'17'!E40+'18'!E40+'19'!E40+'20'!E40+'21'!E40+'22'!E40+'23'!E40+'24'!E40+'25'!E40+'26'!E40+'27'!E40+'28'!E40+'29'!E40+'30'!E40+'31'!E40+'32'!E40+'33'!E40+'34'!E40+'35'!E40+'36'!E40+'37'!E40+'38'!E40+'39'!E40+'40'!E40+'41'!E40+'42'!E40+'43'!E40+'44'!E40+'45'!E40+'46'!E40+'47'!E40+'48'!E40+'49'!E40+'50'!E40+'51'!E40+'52'!E40</f>
        <v>0</v>
      </c>
      <c r="F40" s="6"/>
      <c r="G40" s="10">
        <f t="shared" si="2"/>
        <v>0</v>
      </c>
      <c r="H40" s="14">
        <f>'52'!H40</f>
        <v>0</v>
      </c>
      <c r="I40" s="14">
        <f>'52'!I40</f>
        <v>0</v>
      </c>
      <c r="J40" s="14">
        <f>'52'!J40</f>
        <v>0</v>
      </c>
      <c r="K40" s="10">
        <f t="shared" si="3"/>
        <v>0</v>
      </c>
      <c r="L40" s="10">
        <f t="shared" si="0"/>
        <v>0</v>
      </c>
    </row>
    <row r="41" spans="1:12" ht="15.75" x14ac:dyDescent="0.25">
      <c r="A41" s="7" t="str">
        <f>'1'!A41</f>
        <v>Vaso 40367 cheiser 5.25 oz. Islande (97 9577a) 5.75</v>
      </c>
      <c r="B41" s="10">
        <f>'1'!B41</f>
        <v>0</v>
      </c>
      <c r="C41" s="14">
        <f>'1'!C41+'2'!C41+'3'!C41+'4'!C41+'5'!C41+'6'!C41+'7'!C41+'8'!C41+'9'!C41+'10'!C41+'11'!C41+'11'!C41+'12'!C41+'13'!C41+'14'!C41+'15'!C41+'16'!C41+'17'!C41+'18'!C41+'19'!C41+'20'!C41+'21'!C41+'22'!C41+'23'!C41+'24'!C41+'25'!C41+'26'!C41+'27'!C41+'28'!C41+'29'!C41+'30'!C41+'31'!C41+'32'!C41+'33'!C41+'34'!C41+'35'!C41+'36'!C41+'37'!C41+'38'!C41+'39'!C41+'40'!C41+'41'!C41+'42'!C41+'43'!C41+'44'!C41+'45'!C41+'46'!C41+'47'!C41+'48'!C41+'49'!C41+'50'!C41+'51'!C41+'52'!C41</f>
        <v>0</v>
      </c>
      <c r="D41" s="10">
        <f t="shared" si="1"/>
        <v>0</v>
      </c>
      <c r="E41" s="14">
        <f>'1'!E41+'2'!E41+'3'!E41+'4'!E41+'5'!E41+'6'!E41+'7'!E41+'8'!E41+'9'!E41+'10'!E41+'11'!E41+'11'!E41+'12'!E41+'13'!E41+'14'!E41+'15'!E41+'16'!E41+'17'!E41+'18'!E41+'19'!E41+'20'!E41+'21'!E41+'22'!E41+'23'!E41+'24'!E41+'25'!E41+'26'!E41+'27'!E41+'28'!E41+'29'!E41+'30'!E41+'31'!E41+'32'!E41+'33'!E41+'34'!E41+'35'!E41+'36'!E41+'37'!E41+'38'!E41+'39'!E41+'40'!E41+'41'!E41+'42'!E41+'43'!E41+'44'!E41+'45'!E41+'46'!E41+'47'!E41+'48'!E41+'49'!E41+'50'!E41+'51'!E41+'52'!E41</f>
        <v>0</v>
      </c>
      <c r="F41" s="6"/>
      <c r="G41" s="10">
        <f t="shared" si="2"/>
        <v>0</v>
      </c>
      <c r="H41" s="14">
        <f>'52'!H41</f>
        <v>0</v>
      </c>
      <c r="I41" s="14">
        <f>'52'!I41</f>
        <v>0</v>
      </c>
      <c r="J41" s="14">
        <f>'52'!J41</f>
        <v>0</v>
      </c>
      <c r="K41" s="10">
        <f t="shared" si="3"/>
        <v>0</v>
      </c>
      <c r="L41" s="10">
        <f t="shared" si="0"/>
        <v>0</v>
      </c>
    </row>
    <row r="42" spans="1:12" ht="15.75" x14ac:dyDescent="0.25">
      <c r="A42" s="7" t="str">
        <f>'1'!A42</f>
        <v>Vaso 50774 old fashion 6 oz. Princesa</v>
      </c>
      <c r="B42" s="10">
        <f>'1'!B42</f>
        <v>0</v>
      </c>
      <c r="C42" s="14">
        <f>'1'!C42+'2'!C42+'3'!C42+'4'!C42+'5'!C42+'6'!C42+'7'!C42+'8'!C42+'9'!C42+'10'!C42+'11'!C42+'11'!C42+'12'!C42+'13'!C42+'14'!C42+'15'!C42+'16'!C42+'17'!C42+'18'!C42+'19'!C42+'20'!C42+'21'!C42+'22'!C42+'23'!C42+'24'!C42+'25'!C42+'26'!C42+'27'!C42+'28'!C42+'29'!C42+'30'!C42+'31'!C42+'32'!C42+'33'!C42+'34'!C42+'35'!C42+'36'!C42+'37'!C42+'38'!C42+'39'!C42+'40'!C42+'41'!C42+'42'!C42+'43'!C42+'44'!C42+'45'!C42+'46'!C42+'47'!C42+'48'!C42+'49'!C42+'50'!C42+'51'!C42+'52'!C42</f>
        <v>0</v>
      </c>
      <c r="D42" s="10">
        <f t="shared" si="1"/>
        <v>0</v>
      </c>
      <c r="E42" s="14">
        <f>'1'!E42+'2'!E42+'3'!E42+'4'!E42+'5'!E42+'6'!E42+'7'!E42+'8'!E42+'9'!E42+'10'!E42+'11'!E42+'11'!E42+'12'!E42+'13'!E42+'14'!E42+'15'!E42+'16'!E42+'17'!E42+'18'!E42+'19'!E42+'20'!E42+'21'!E42+'22'!E42+'23'!E42+'24'!E42+'25'!E42+'26'!E42+'27'!E42+'28'!E42+'29'!E42+'30'!E42+'31'!E42+'32'!E42+'33'!E42+'34'!E42+'35'!E42+'36'!E42+'37'!E42+'38'!E42+'39'!E42+'40'!E42+'41'!E42+'42'!E42+'43'!E42+'44'!E42+'45'!E42+'46'!E42+'47'!E42+'48'!E42+'49'!E42+'50'!E42+'51'!E42+'52'!E42</f>
        <v>0</v>
      </c>
      <c r="F42" s="6"/>
      <c r="G42" s="10">
        <f t="shared" si="2"/>
        <v>0</v>
      </c>
      <c r="H42" s="14">
        <f>'52'!H42</f>
        <v>0</v>
      </c>
      <c r="I42" s="14">
        <f>'52'!I42</f>
        <v>0</v>
      </c>
      <c r="J42" s="14">
        <f>'52'!J42</f>
        <v>0</v>
      </c>
      <c r="K42" s="10">
        <f t="shared" si="3"/>
        <v>0</v>
      </c>
      <c r="L42" s="10">
        <f t="shared" si="0"/>
        <v>0</v>
      </c>
    </row>
    <row r="43" spans="1:12" ht="15.75" x14ac:dyDescent="0.25">
      <c r="A43" s="7" t="str">
        <f>'1'!A43</f>
        <v>Vaso 6404 h.b.f.g 350 ml. 11.8 oz.</v>
      </c>
      <c r="B43" s="10">
        <f>'1'!B43</f>
        <v>0</v>
      </c>
      <c r="C43" s="14">
        <f>'1'!C43+'2'!C43+'3'!C43+'4'!C43+'5'!C43+'6'!C43+'7'!C43+'8'!C43+'9'!C43+'10'!C43+'11'!C43+'11'!C43+'12'!C43+'13'!C43+'14'!C43+'15'!C43+'16'!C43+'17'!C43+'18'!C43+'19'!C43+'20'!C43+'21'!C43+'22'!C43+'23'!C43+'24'!C43+'25'!C43+'26'!C43+'27'!C43+'28'!C43+'29'!C43+'30'!C43+'31'!C43+'32'!C43+'33'!C43+'34'!C43+'35'!C43+'36'!C43+'37'!C43+'38'!C43+'39'!C43+'40'!C43+'41'!C43+'42'!C43+'43'!C43+'44'!C43+'45'!C43+'46'!C43+'47'!C43+'48'!C43+'49'!C43+'50'!C43+'51'!C43+'52'!C43</f>
        <v>0</v>
      </c>
      <c r="D43" s="10">
        <f t="shared" si="1"/>
        <v>0</v>
      </c>
      <c r="E43" s="14">
        <f>'1'!E43+'2'!E43+'3'!E43+'4'!E43+'5'!E43+'6'!E43+'7'!E43+'8'!E43+'9'!E43+'10'!E43+'11'!E43+'11'!E43+'12'!E43+'13'!E43+'14'!E43+'15'!E43+'16'!E43+'17'!E43+'18'!E43+'19'!E43+'20'!E43+'21'!E43+'22'!E43+'23'!E43+'24'!E43+'25'!E43+'26'!E43+'27'!E43+'28'!E43+'29'!E43+'30'!E43+'31'!E43+'32'!E43+'33'!E43+'34'!E43+'35'!E43+'36'!E43+'37'!E43+'38'!E43+'39'!E43+'40'!E43+'41'!E43+'42'!E43+'43'!E43+'44'!E43+'45'!E43+'46'!E43+'47'!E43+'48'!E43+'49'!E43+'50'!E43+'51'!E43+'52'!E43</f>
        <v>0</v>
      </c>
      <c r="F43" s="6"/>
      <c r="G43" s="10">
        <f t="shared" si="2"/>
        <v>0</v>
      </c>
      <c r="H43" s="14">
        <f>'52'!H43</f>
        <v>0</v>
      </c>
      <c r="I43" s="14">
        <f>'52'!I43</f>
        <v>0</v>
      </c>
      <c r="J43" s="14">
        <f>'52'!J43</f>
        <v>0</v>
      </c>
      <c r="K43" s="10">
        <f t="shared" si="3"/>
        <v>0</v>
      </c>
      <c r="L43" s="10">
        <f t="shared" si="0"/>
        <v>0</v>
      </c>
    </row>
    <row r="44" spans="1:12" ht="15.75" x14ac:dyDescent="0.25">
      <c r="A44" s="7" t="str">
        <f>'1'!A44</f>
        <v>Vaso 6621 high ball 350 ml 11.8 oz</v>
      </c>
      <c r="B44" s="10">
        <f>'1'!B44</f>
        <v>0</v>
      </c>
      <c r="C44" s="14">
        <f>'1'!C44+'2'!C44+'3'!C44+'4'!C44+'5'!C44+'6'!C44+'7'!C44+'8'!C44+'9'!C44+'10'!C44+'11'!C44+'11'!C44+'12'!C44+'13'!C44+'14'!C44+'15'!C44+'16'!C44+'17'!C44+'18'!C44+'19'!C44+'20'!C44+'21'!C44+'22'!C44+'23'!C44+'24'!C44+'25'!C44+'26'!C44+'27'!C44+'28'!C44+'29'!C44+'30'!C44+'31'!C44+'32'!C44+'33'!C44+'34'!C44+'35'!C44+'36'!C44+'37'!C44+'38'!C44+'39'!C44+'40'!C44+'41'!C44+'42'!C44+'43'!C44+'44'!C44+'45'!C44+'46'!C44+'47'!C44+'48'!C44+'49'!C44+'50'!C44+'51'!C44+'52'!C44</f>
        <v>0</v>
      </c>
      <c r="D44" s="10">
        <f t="shared" si="1"/>
        <v>0</v>
      </c>
      <c r="E44" s="14">
        <f>'1'!E44+'2'!E44+'3'!E44+'4'!E44+'5'!E44+'6'!E44+'7'!E44+'8'!E44+'9'!E44+'10'!E44+'11'!E44+'11'!E44+'12'!E44+'13'!E44+'14'!E44+'15'!E44+'16'!E44+'17'!E44+'18'!E44+'19'!E44+'20'!E44+'21'!E44+'22'!E44+'23'!E44+'24'!E44+'25'!E44+'26'!E44+'27'!E44+'28'!E44+'29'!E44+'30'!E44+'31'!E44+'32'!E44+'33'!E44+'34'!E44+'35'!E44+'36'!E44+'37'!E44+'38'!E44+'39'!E44+'40'!E44+'41'!E44+'42'!E44+'43'!E44+'44'!E44+'45'!E44+'46'!E44+'47'!E44+'48'!E44+'49'!E44+'50'!E44+'51'!E44+'52'!E44</f>
        <v>0</v>
      </c>
      <c r="F44" s="6"/>
      <c r="G44" s="10">
        <f t="shared" si="2"/>
        <v>0</v>
      </c>
      <c r="H44" s="14">
        <f>'52'!H44</f>
        <v>0</v>
      </c>
      <c r="I44" s="14">
        <f>'52'!I44</f>
        <v>0</v>
      </c>
      <c r="J44" s="14">
        <f>'52'!J44</f>
        <v>0</v>
      </c>
      <c r="K44" s="10">
        <f t="shared" si="3"/>
        <v>0</v>
      </c>
      <c r="L44" s="10">
        <f t="shared" si="0"/>
        <v>0</v>
      </c>
    </row>
    <row r="45" spans="1:12" ht="15.75" x14ac:dyDescent="0.25">
      <c r="A45" s="7" t="str">
        <f>'1'!A45</f>
        <v>Vaso 6624 agua fg 300 ml 10.2 oz</v>
      </c>
      <c r="B45" s="10">
        <f>'1'!B45</f>
        <v>0</v>
      </c>
      <c r="C45" s="14">
        <f>'1'!C45+'2'!C45+'3'!C45+'4'!C45+'5'!C45+'6'!C45+'7'!C45+'8'!C45+'9'!C45+'10'!C45+'11'!C45+'11'!C45+'12'!C45+'13'!C45+'14'!C45+'15'!C45+'16'!C45+'17'!C45+'18'!C45+'19'!C45+'20'!C45+'21'!C45+'22'!C45+'23'!C45+'24'!C45+'25'!C45+'26'!C45+'27'!C45+'28'!C45+'29'!C45+'30'!C45+'31'!C45+'32'!C45+'33'!C45+'34'!C45+'35'!C45+'36'!C45+'37'!C45+'38'!C45+'39'!C45+'40'!C45+'41'!C45+'42'!C45+'43'!C45+'44'!C45+'45'!C45+'46'!C45+'47'!C45+'48'!C45+'49'!C45+'50'!C45+'51'!C45+'52'!C45</f>
        <v>0</v>
      </c>
      <c r="D45" s="10">
        <f t="shared" si="1"/>
        <v>0</v>
      </c>
      <c r="E45" s="14">
        <f>'1'!E45+'2'!E45+'3'!E45+'4'!E45+'5'!E45+'6'!E45+'7'!E45+'8'!E45+'9'!E45+'10'!E45+'11'!E45+'11'!E45+'12'!E45+'13'!E45+'14'!E45+'15'!E45+'16'!E45+'17'!E45+'18'!E45+'19'!E45+'20'!E45+'21'!E45+'22'!E45+'23'!E45+'24'!E45+'25'!E45+'26'!E45+'27'!E45+'28'!E45+'29'!E45+'30'!E45+'31'!E45+'32'!E45+'33'!E45+'34'!E45+'35'!E45+'36'!E45+'37'!E45+'38'!E45+'39'!E45+'40'!E45+'41'!E45+'42'!E45+'43'!E45+'44'!E45+'45'!E45+'46'!E45+'47'!E45+'48'!E45+'49'!E45+'50'!E45+'51'!E45+'52'!E45</f>
        <v>0</v>
      </c>
      <c r="F45" s="6"/>
      <c r="G45" s="10">
        <f t="shared" si="2"/>
        <v>0</v>
      </c>
      <c r="H45" s="14">
        <f>'52'!H45</f>
        <v>0</v>
      </c>
      <c r="I45" s="14">
        <f>'52'!I45</f>
        <v>0</v>
      </c>
      <c r="J45" s="14">
        <f>'52'!J45</f>
        <v>0</v>
      </c>
      <c r="K45" s="10">
        <f t="shared" si="3"/>
        <v>0</v>
      </c>
      <c r="L45" s="10">
        <f t="shared" si="0"/>
        <v>0</v>
      </c>
    </row>
    <row r="46" spans="1:12" ht="15.75" x14ac:dyDescent="0.25">
      <c r="A46" s="7" t="str">
        <f>'1'!A46</f>
        <v>Vaso 6714 dof fashion 325 ml 11 oz</v>
      </c>
      <c r="B46" s="10">
        <f>'1'!B46</f>
        <v>0</v>
      </c>
      <c r="C46" s="14">
        <f>'1'!C46+'2'!C46+'3'!C46+'4'!C46+'5'!C46+'6'!C46+'7'!C46+'8'!C46+'9'!C46+'10'!C46+'11'!C46+'11'!C46+'12'!C46+'13'!C46+'14'!C46+'15'!C46+'16'!C46+'17'!C46+'18'!C46+'19'!C46+'20'!C46+'21'!C46+'22'!C46+'23'!C46+'24'!C46+'25'!C46+'26'!C46+'27'!C46+'28'!C46+'29'!C46+'30'!C46+'31'!C46+'32'!C46+'33'!C46+'34'!C46+'35'!C46+'36'!C46+'37'!C46+'38'!C46+'39'!C46+'40'!C46+'41'!C46+'42'!C46+'43'!C46+'44'!C46+'45'!C46+'46'!C46+'47'!C46+'48'!C46+'49'!C46+'50'!C46+'51'!C46+'52'!C46</f>
        <v>0</v>
      </c>
      <c r="D46" s="10">
        <f t="shared" si="1"/>
        <v>0</v>
      </c>
      <c r="E46" s="14">
        <f>'1'!E46+'2'!E46+'3'!E46+'4'!E46+'5'!E46+'6'!E46+'7'!E46+'8'!E46+'9'!E46+'10'!E46+'11'!E46+'11'!E46+'12'!E46+'13'!E46+'14'!E46+'15'!E46+'16'!E46+'17'!E46+'18'!E46+'19'!E46+'20'!E46+'21'!E46+'22'!E46+'23'!E46+'24'!E46+'25'!E46+'26'!E46+'27'!E46+'28'!E46+'29'!E46+'30'!E46+'31'!E46+'32'!E46+'33'!E46+'34'!E46+'35'!E46+'36'!E46+'37'!E46+'38'!E46+'39'!E46+'40'!E46+'41'!E46+'42'!E46+'43'!E46+'44'!E46+'45'!E46+'46'!E46+'47'!E46+'48'!E46+'49'!E46+'50'!E46+'51'!E46+'52'!E46</f>
        <v>0</v>
      </c>
      <c r="F46" s="6"/>
      <c r="G46" s="10">
        <f t="shared" si="2"/>
        <v>0</v>
      </c>
      <c r="H46" s="14">
        <f>'52'!H46</f>
        <v>0</v>
      </c>
      <c r="I46" s="14">
        <f>'52'!I46</f>
        <v>0</v>
      </c>
      <c r="J46" s="14">
        <f>'52'!J46</f>
        <v>0</v>
      </c>
      <c r="K46" s="10">
        <f t="shared" si="3"/>
        <v>0</v>
      </c>
      <c r="L46" s="10">
        <f t="shared" si="0"/>
        <v>0</v>
      </c>
    </row>
    <row r="47" spans="1:12" ht="15.75" x14ac:dyDescent="0.25">
      <c r="A47" s="7">
        <f>'1'!A47</f>
        <v>0</v>
      </c>
      <c r="B47" s="10">
        <f>'1'!B47</f>
        <v>0</v>
      </c>
      <c r="C47" s="14">
        <f>'1'!C47+'2'!C47+'3'!C47+'4'!C47+'5'!C47+'6'!C47+'7'!C47+'8'!C47+'9'!C47+'10'!C47+'11'!C47+'11'!C47+'12'!C47+'13'!C47+'14'!C47+'15'!C47+'16'!C47+'17'!C47+'18'!C47+'19'!C47+'20'!C47+'21'!C47+'22'!C47+'23'!C47+'24'!C47+'25'!C47+'26'!C47+'27'!C47+'28'!C47+'29'!C47+'30'!C47+'31'!C47+'32'!C47+'33'!C47+'34'!C47+'35'!C47+'36'!C47+'37'!C47+'38'!C47+'39'!C47+'40'!C47+'41'!C47+'42'!C47+'43'!C47+'44'!C47+'45'!C47+'46'!C47+'47'!C47+'48'!C47+'49'!C47+'50'!C47+'51'!C47+'52'!C47</f>
        <v>0</v>
      </c>
      <c r="D47" s="10">
        <f t="shared" si="1"/>
        <v>0</v>
      </c>
      <c r="E47" s="14">
        <f>'1'!E47+'2'!E47+'3'!E47+'4'!E47+'5'!E47+'6'!E47+'7'!E47+'8'!E47+'9'!E47+'10'!E47+'11'!E47+'11'!E47+'12'!E47+'13'!E47+'14'!E47+'15'!E47+'16'!E47+'17'!E47+'18'!E47+'19'!E47+'20'!E47+'21'!E47+'22'!E47+'23'!E47+'24'!E47+'25'!E47+'26'!E47+'27'!E47+'28'!E47+'29'!E47+'30'!E47+'31'!E47+'32'!E47+'33'!E47+'34'!E47+'35'!E47+'36'!E47+'37'!E47+'38'!E47+'39'!E47+'40'!E47+'41'!E47+'42'!E47+'43'!E47+'44'!E47+'45'!E47+'46'!E47+'47'!E47+'48'!E47+'49'!E47+'50'!E47+'51'!E47+'52'!E47</f>
        <v>0</v>
      </c>
      <c r="F47" s="6"/>
      <c r="G47" s="10">
        <f t="shared" si="2"/>
        <v>0</v>
      </c>
      <c r="H47" s="14">
        <f>'52'!H47</f>
        <v>0</v>
      </c>
      <c r="I47" s="14">
        <f>'52'!I47</f>
        <v>0</v>
      </c>
      <c r="J47" s="14">
        <f>'52'!J47</f>
        <v>0</v>
      </c>
      <c r="K47" s="10">
        <f t="shared" si="3"/>
        <v>0</v>
      </c>
      <c r="L47" s="10">
        <f t="shared" si="0"/>
        <v>0</v>
      </c>
    </row>
    <row r="48" spans="1:12" ht="15.75" x14ac:dyDescent="0.25">
      <c r="A48" s="7">
        <f>'1'!A48</f>
        <v>0</v>
      </c>
      <c r="B48" s="10">
        <f>'1'!B48</f>
        <v>0</v>
      </c>
      <c r="C48" s="14">
        <f>'1'!C48+'2'!C48+'3'!C48+'4'!C48+'5'!C48+'6'!C48+'7'!C48+'8'!C48+'9'!C48+'10'!C48+'11'!C48+'11'!C48+'12'!C48+'13'!C48+'14'!C48+'15'!C48+'16'!C48+'17'!C48+'18'!C48+'19'!C48+'20'!C48+'21'!C48+'22'!C48+'23'!C48+'24'!C48+'25'!C48+'26'!C48+'27'!C48+'28'!C48+'29'!C48+'30'!C48+'31'!C48+'32'!C48+'33'!C48+'34'!C48+'35'!C48+'36'!C48+'37'!C48+'38'!C48+'39'!C48+'40'!C48+'41'!C48+'42'!C48+'43'!C48+'44'!C48+'45'!C48+'46'!C48+'47'!C48+'48'!C48+'49'!C48+'50'!C48+'51'!C48+'52'!C48</f>
        <v>0</v>
      </c>
      <c r="D48" s="10">
        <f t="shared" si="1"/>
        <v>0</v>
      </c>
      <c r="E48" s="14">
        <f>'1'!E48+'2'!E48+'3'!E48+'4'!E48+'5'!E48+'6'!E48+'7'!E48+'8'!E48+'9'!E48+'10'!E48+'11'!E48+'11'!E48+'12'!E48+'13'!E48+'14'!E48+'15'!E48+'16'!E48+'17'!E48+'18'!E48+'19'!E48+'20'!E48+'21'!E48+'22'!E48+'23'!E48+'24'!E48+'25'!E48+'26'!E48+'27'!E48+'28'!E48+'29'!E48+'30'!E48+'31'!E48+'32'!E48+'33'!E48+'34'!E48+'35'!E48+'36'!E48+'37'!E48+'38'!E48+'39'!E48+'40'!E48+'41'!E48+'42'!E48+'43'!E48+'44'!E48+'45'!E48+'46'!E48+'47'!E48+'48'!E48+'49'!E48+'50'!E48+'51'!E48+'52'!E48</f>
        <v>0</v>
      </c>
      <c r="F48" s="6"/>
      <c r="G48" s="10">
        <f t="shared" si="2"/>
        <v>0</v>
      </c>
      <c r="H48" s="14">
        <f>'52'!H48</f>
        <v>0</v>
      </c>
      <c r="I48" s="14">
        <f>'52'!I48</f>
        <v>0</v>
      </c>
      <c r="J48" s="14">
        <f>'52'!J48</f>
        <v>0</v>
      </c>
      <c r="K48" s="10">
        <f t="shared" si="3"/>
        <v>0</v>
      </c>
      <c r="L48" s="10">
        <f t="shared" si="0"/>
        <v>0</v>
      </c>
    </row>
    <row r="49" spans="1:12" ht="15.75" x14ac:dyDescent="0.25">
      <c r="A49" s="7">
        <f>'1'!A49</f>
        <v>0</v>
      </c>
      <c r="B49" s="10">
        <f>'1'!B49</f>
        <v>0</v>
      </c>
      <c r="C49" s="14">
        <f>'1'!C49+'2'!C49+'3'!C49+'4'!C49+'5'!C49+'6'!C49+'7'!C49+'8'!C49+'9'!C49+'10'!C49+'11'!C49+'11'!C49+'12'!C49+'13'!C49+'14'!C49+'15'!C49+'16'!C49+'17'!C49+'18'!C49+'19'!C49+'20'!C49+'21'!C49+'22'!C49+'23'!C49+'24'!C49+'25'!C49+'26'!C49+'27'!C49+'28'!C49+'29'!C49+'30'!C49+'31'!C49+'32'!C49+'33'!C49+'34'!C49+'35'!C49+'36'!C49+'37'!C49+'38'!C49+'39'!C49+'40'!C49+'41'!C49+'42'!C49+'43'!C49+'44'!C49+'45'!C49+'46'!C49+'47'!C49+'48'!C49+'49'!C49+'50'!C49+'51'!C49+'52'!C49</f>
        <v>0</v>
      </c>
      <c r="D49" s="10">
        <f t="shared" si="1"/>
        <v>0</v>
      </c>
      <c r="E49" s="14">
        <f>'1'!E49+'2'!E49+'3'!E49+'4'!E49+'5'!E49+'6'!E49+'7'!E49+'8'!E49+'9'!E49+'10'!E49+'11'!E49+'11'!E49+'12'!E49+'13'!E49+'14'!E49+'15'!E49+'16'!E49+'17'!E49+'18'!E49+'19'!E49+'20'!E49+'21'!E49+'22'!E49+'23'!E49+'24'!E49+'25'!E49+'26'!E49+'27'!E49+'28'!E49+'29'!E49+'30'!E49+'31'!E49+'32'!E49+'33'!E49+'34'!E49+'35'!E49+'36'!E49+'37'!E49+'38'!E49+'39'!E49+'40'!E49+'41'!E49+'42'!E49+'43'!E49+'44'!E49+'45'!E49+'46'!E49+'47'!E49+'48'!E49+'49'!E49+'50'!E49+'51'!E49+'52'!E49</f>
        <v>0</v>
      </c>
      <c r="F49" s="6"/>
      <c r="G49" s="10">
        <f t="shared" si="2"/>
        <v>0</v>
      </c>
      <c r="H49" s="14">
        <f>'52'!H49</f>
        <v>0</v>
      </c>
      <c r="I49" s="14">
        <f>'52'!I49</f>
        <v>0</v>
      </c>
      <c r="J49" s="14">
        <f>'52'!J49</f>
        <v>0</v>
      </c>
      <c r="K49" s="10">
        <f t="shared" si="3"/>
        <v>0</v>
      </c>
      <c r="L49" s="10">
        <f t="shared" si="0"/>
        <v>0</v>
      </c>
    </row>
    <row r="50" spans="1:12" ht="15.75" x14ac:dyDescent="0.25">
      <c r="A50" s="7">
        <f>'1'!A50</f>
        <v>0</v>
      </c>
      <c r="B50" s="10">
        <f>'1'!B50</f>
        <v>0</v>
      </c>
      <c r="C50" s="14">
        <f>'1'!C50+'2'!C50+'3'!C50+'4'!C50+'5'!C50+'6'!C50+'7'!C50+'8'!C50+'9'!C50+'10'!C50+'11'!C50+'11'!C50+'12'!C50+'13'!C50+'14'!C50+'15'!C50+'16'!C50+'17'!C50+'18'!C50+'19'!C50+'20'!C50+'21'!C50+'22'!C50+'23'!C50+'24'!C50+'25'!C50+'26'!C50+'27'!C50+'28'!C50+'29'!C50+'30'!C50+'31'!C50+'32'!C50+'33'!C50+'34'!C50+'35'!C50+'36'!C50+'37'!C50+'38'!C50+'39'!C50+'40'!C50+'41'!C50+'42'!C50+'43'!C50+'44'!C50+'45'!C50+'46'!C50+'47'!C50+'48'!C50+'49'!C50+'50'!C50+'51'!C50+'52'!C50</f>
        <v>0</v>
      </c>
      <c r="D50" s="10">
        <f t="shared" si="1"/>
        <v>0</v>
      </c>
      <c r="E50" s="14">
        <f>'1'!E50+'2'!E50+'3'!E50+'4'!E50+'5'!E50+'6'!E50+'7'!E50+'8'!E50+'9'!E50+'10'!E50+'11'!E50+'11'!E50+'12'!E50+'13'!E50+'14'!E50+'15'!E50+'16'!E50+'17'!E50+'18'!E50+'19'!E50+'20'!E50+'21'!E50+'22'!E50+'23'!E50+'24'!E50+'25'!E50+'26'!E50+'27'!E50+'28'!E50+'29'!E50+'30'!E50+'31'!E50+'32'!E50+'33'!E50+'34'!E50+'35'!E50+'36'!E50+'37'!E50+'38'!E50+'39'!E50+'40'!E50+'41'!E50+'42'!E50+'43'!E50+'44'!E50+'45'!E50+'46'!E50+'47'!E50+'48'!E50+'49'!E50+'50'!E50+'51'!E50+'52'!E50</f>
        <v>0</v>
      </c>
      <c r="F50" s="6"/>
      <c r="G50" s="10">
        <f t="shared" si="2"/>
        <v>0</v>
      </c>
      <c r="H50" s="14">
        <f>'52'!H50</f>
        <v>0</v>
      </c>
      <c r="I50" s="14">
        <f>'52'!I50</f>
        <v>0</v>
      </c>
      <c r="J50" s="14">
        <f>'52'!J50</f>
        <v>0</v>
      </c>
      <c r="K50" s="10">
        <f t="shared" si="3"/>
        <v>0</v>
      </c>
      <c r="L50" s="10">
        <f t="shared" si="0"/>
        <v>0</v>
      </c>
    </row>
    <row r="51" spans="1:12" ht="15.75" x14ac:dyDescent="0.25">
      <c r="A51" s="7">
        <f>'1'!A51</f>
        <v>0</v>
      </c>
      <c r="B51" s="10">
        <f>'1'!B51</f>
        <v>0</v>
      </c>
      <c r="C51" s="14">
        <f>'1'!C51+'2'!C51+'3'!C51+'4'!C51+'5'!C51+'6'!C51+'7'!C51+'8'!C51+'9'!C51+'10'!C51+'11'!C51+'11'!C51+'12'!C51+'13'!C51+'14'!C51+'15'!C51+'16'!C51+'17'!C51+'18'!C51+'19'!C51+'20'!C51+'21'!C51+'22'!C51+'23'!C51+'24'!C51+'25'!C51+'26'!C51+'27'!C51+'28'!C51+'29'!C51+'30'!C51+'31'!C51+'32'!C51+'33'!C51+'34'!C51+'35'!C51+'36'!C51+'37'!C51+'38'!C51+'39'!C51+'40'!C51+'41'!C51+'42'!C51+'43'!C51+'44'!C51+'45'!C51+'46'!C51+'47'!C51+'48'!C51+'49'!C51+'50'!C51+'51'!C51+'52'!C51</f>
        <v>0</v>
      </c>
      <c r="D51" s="10">
        <f t="shared" si="1"/>
        <v>0</v>
      </c>
      <c r="E51" s="14">
        <f>'1'!E51+'2'!E51+'3'!E51+'4'!E51+'5'!E51+'6'!E51+'7'!E51+'8'!E51+'9'!E51+'10'!E51+'11'!E51+'11'!E51+'12'!E51+'13'!E51+'14'!E51+'15'!E51+'16'!E51+'17'!E51+'18'!E51+'19'!E51+'20'!E51+'21'!E51+'22'!E51+'23'!E51+'24'!E51+'25'!E51+'26'!E51+'27'!E51+'28'!E51+'29'!E51+'30'!E51+'31'!E51+'32'!E51+'33'!E51+'34'!E51+'35'!E51+'36'!E51+'37'!E51+'38'!E51+'39'!E51+'40'!E51+'41'!E51+'42'!E51+'43'!E51+'44'!E51+'45'!E51+'46'!E51+'47'!E51+'48'!E51+'49'!E51+'50'!E51+'51'!E51+'52'!E51</f>
        <v>0</v>
      </c>
      <c r="F51" s="6"/>
      <c r="G51" s="10">
        <f t="shared" si="2"/>
        <v>0</v>
      </c>
      <c r="H51" s="14">
        <f>'52'!H51</f>
        <v>0</v>
      </c>
      <c r="I51" s="14">
        <f>'52'!I51</f>
        <v>0</v>
      </c>
      <c r="J51" s="14">
        <f>'52'!J51</f>
        <v>0</v>
      </c>
      <c r="K51" s="10">
        <f t="shared" si="3"/>
        <v>0</v>
      </c>
      <c r="L51" s="10">
        <f t="shared" si="0"/>
        <v>0</v>
      </c>
    </row>
  </sheetData>
  <sheetProtection algorithmName="SHA-512" hashValue="kkmEUPljZeHrys/D1uRbg7Tipy/MGFY+/AesvCgBGOs2U0VdWEGUIA7QFomLHUNq4mLA9J6qJmHOsLrNYMLEug==" saltValue="aa9TQMiXrclY021pX1V3Lw==" spinCount="100000" sheet="1" objects="1" scenarios="1"/>
  <mergeCells count="12">
    <mergeCell ref="K3:K4"/>
    <mergeCell ref="L3:L4"/>
    <mergeCell ref="A1:L1"/>
    <mergeCell ref="B2:F2"/>
    <mergeCell ref="A3:A4"/>
    <mergeCell ref="B3:B4"/>
    <mergeCell ref="C3:C4"/>
    <mergeCell ref="D3:D4"/>
    <mergeCell ref="E3:E4"/>
    <mergeCell ref="F3:F4"/>
    <mergeCell ref="G3:G4"/>
    <mergeCell ref="H3:J3"/>
  </mergeCells>
  <pageMargins left="0.7" right="0.7" top="0.75" bottom="0.75" header="0.3" footer="0.3"/>
  <pageSetup orientation="portrait" horizontalDpi="300" verticalDpi="0"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workbookViewId="0">
      <pane ySplit="4" topLeftCell="A5" activePane="bottomLeft" state="frozen"/>
      <selection activeCell="B5" sqref="B5"/>
      <selection pane="bottomLeft" activeCell="B6" sqref="B6"/>
    </sheetView>
  </sheetViews>
  <sheetFormatPr defaultColWidth="11.42578125" defaultRowHeight="15" x14ac:dyDescent="0.25"/>
  <cols>
    <col min="1" max="1" width="50.28515625" bestFit="1" customWidth="1"/>
    <col min="2" max="2" width="13.28515625" bestFit="1" customWidth="1"/>
    <col min="3" max="3" width="10.42578125" bestFit="1" customWidth="1"/>
    <col min="4" max="4" width="12.28515625" bestFit="1" customWidth="1"/>
    <col min="5" max="5" width="9.42578125" bestFit="1" customWidth="1"/>
    <col min="6" max="6" width="16.140625" customWidth="1"/>
    <col min="7" max="7" width="12.28515625" bestFit="1" customWidth="1"/>
    <col min="8" max="10" width="12.7109375" customWidth="1"/>
    <col min="11" max="11" width="13.28515625" bestFit="1" customWidth="1"/>
    <col min="12" max="12" width="12.140625" bestFit="1" customWidth="1"/>
  </cols>
  <sheetData>
    <row r="1" spans="1:12" ht="26.25" x14ac:dyDescent="0.4">
      <c r="A1" s="52" t="s">
        <v>10</v>
      </c>
      <c r="B1" s="53"/>
      <c r="C1" s="53"/>
      <c r="D1" s="53"/>
      <c r="E1" s="53"/>
      <c r="F1" s="53"/>
      <c r="G1" s="53"/>
      <c r="H1" s="53"/>
      <c r="I1" s="53"/>
      <c r="J1" s="53"/>
      <c r="K1" s="53"/>
      <c r="L1" s="54"/>
    </row>
    <row r="2" spans="1:12" ht="21" x14ac:dyDescent="0.35">
      <c r="A2" s="1" t="s">
        <v>6</v>
      </c>
      <c r="B2" s="58" t="str">
        <f>'1'!B2:F2</f>
        <v>Cinépolis VIP Multiplaza Pacific</v>
      </c>
      <c r="C2" s="58"/>
      <c r="D2" s="58"/>
      <c r="E2" s="58"/>
      <c r="F2" s="58"/>
      <c r="G2" s="2"/>
      <c r="H2" s="2" t="s">
        <v>11</v>
      </c>
      <c r="I2" s="4">
        <f>'1'!I2</f>
        <v>2015</v>
      </c>
      <c r="J2" s="2"/>
      <c r="K2" s="2" t="s">
        <v>7</v>
      </c>
      <c r="L2" s="3">
        <f>'4'!L2+1</f>
        <v>5</v>
      </c>
    </row>
    <row r="3" spans="1:12" ht="15.75" x14ac:dyDescent="0.25">
      <c r="A3" s="57" t="s">
        <v>9</v>
      </c>
      <c r="B3" s="56" t="s">
        <v>0</v>
      </c>
      <c r="C3" s="56" t="s">
        <v>1</v>
      </c>
      <c r="D3" s="56" t="s">
        <v>2</v>
      </c>
      <c r="E3" s="56" t="s">
        <v>3</v>
      </c>
      <c r="F3" s="56" t="s">
        <v>4</v>
      </c>
      <c r="G3" s="56" t="s">
        <v>5</v>
      </c>
      <c r="H3" s="56" t="s">
        <v>57</v>
      </c>
      <c r="I3" s="56"/>
      <c r="J3" s="56"/>
      <c r="K3" s="56" t="s">
        <v>55</v>
      </c>
      <c r="L3" s="56" t="s">
        <v>56</v>
      </c>
    </row>
    <row r="4" spans="1:12" ht="15.75" customHeight="1" x14ac:dyDescent="0.25">
      <c r="A4" s="57"/>
      <c r="B4" s="56"/>
      <c r="C4" s="56"/>
      <c r="D4" s="56"/>
      <c r="E4" s="56"/>
      <c r="F4" s="56"/>
      <c r="G4" s="56"/>
      <c r="H4" s="8" t="s">
        <v>58</v>
      </c>
      <c r="I4" s="8" t="s">
        <v>60</v>
      </c>
      <c r="J4" s="8" t="s">
        <v>59</v>
      </c>
      <c r="K4" s="56"/>
      <c r="L4" s="56"/>
    </row>
    <row r="5" spans="1:12" ht="15.75" x14ac:dyDescent="0.25">
      <c r="A5" s="7" t="str">
        <f>'1'!A5</f>
        <v xml:space="preserve">Bar caddy condimentero 6 en 1 </v>
      </c>
      <c r="B5" s="10">
        <f>'4'!G5+'4'!L5</f>
        <v>0</v>
      </c>
      <c r="C5" s="9"/>
      <c r="D5" s="10">
        <f>B5+C5</f>
        <v>0</v>
      </c>
      <c r="E5" s="9"/>
      <c r="F5" s="6"/>
      <c r="G5" s="10">
        <f>D5-E5</f>
        <v>0</v>
      </c>
      <c r="H5" s="9"/>
      <c r="I5" s="9"/>
      <c r="J5" s="9"/>
      <c r="K5" s="10">
        <f>SUM(H5:J5)</f>
        <v>0</v>
      </c>
      <c r="L5" s="10">
        <f t="shared" ref="L5:L51" si="0">K5-G5</f>
        <v>0</v>
      </c>
    </row>
    <row r="6" spans="1:12" ht="15.75" x14ac:dyDescent="0.25">
      <c r="A6" s="7" t="str">
        <f>'1'!A6</f>
        <v>Botella/jugos con vertedor 1 lts</v>
      </c>
      <c r="B6" s="10">
        <f>'4'!G6+'4'!L6</f>
        <v>0</v>
      </c>
      <c r="C6" s="9"/>
      <c r="D6" s="10">
        <f t="shared" ref="D6:D51" si="1">B6+C6</f>
        <v>0</v>
      </c>
      <c r="E6" s="9"/>
      <c r="F6" s="6"/>
      <c r="G6" s="10">
        <f t="shared" ref="G6:G51" si="2">D6-E6</f>
        <v>0</v>
      </c>
      <c r="H6" s="9"/>
      <c r="I6" s="9"/>
      <c r="J6" s="9"/>
      <c r="K6" s="10">
        <f t="shared" ref="K6:K51" si="3">SUM(H6:J6)</f>
        <v>0</v>
      </c>
      <c r="L6" s="10">
        <f t="shared" si="0"/>
        <v>0</v>
      </c>
    </row>
    <row r="7" spans="1:12" ht="15.75" x14ac:dyDescent="0.25">
      <c r="A7" s="7" t="str">
        <f>'1'!A7</f>
        <v>Cepillo lavavasos triple</v>
      </c>
      <c r="B7" s="10">
        <f>'4'!G7+'4'!L7</f>
        <v>0</v>
      </c>
      <c r="C7" s="9"/>
      <c r="D7" s="10">
        <f t="shared" si="1"/>
        <v>0</v>
      </c>
      <c r="E7" s="9"/>
      <c r="F7" s="6"/>
      <c r="G7" s="10">
        <f t="shared" si="2"/>
        <v>0</v>
      </c>
      <c r="H7" s="9"/>
      <c r="I7" s="9"/>
      <c r="J7" s="9"/>
      <c r="K7" s="10">
        <f t="shared" si="3"/>
        <v>0</v>
      </c>
      <c r="L7" s="10">
        <f t="shared" si="0"/>
        <v>0</v>
      </c>
    </row>
    <row r="8" spans="1:12" ht="15.75" x14ac:dyDescent="0.25">
      <c r="A8" s="7" t="str">
        <f>'1'!A8</f>
        <v>Cocktelera grande 3 pzas 30 oz a. Inox</v>
      </c>
      <c r="B8" s="10">
        <f>'4'!G8+'4'!L8</f>
        <v>0</v>
      </c>
      <c r="C8" s="9"/>
      <c r="D8" s="10">
        <f t="shared" si="1"/>
        <v>0</v>
      </c>
      <c r="E8" s="9"/>
      <c r="F8" s="6"/>
      <c r="G8" s="10">
        <f t="shared" si="2"/>
        <v>0</v>
      </c>
      <c r="H8" s="9"/>
      <c r="I8" s="9"/>
      <c r="J8" s="9"/>
      <c r="K8" s="10">
        <f t="shared" si="3"/>
        <v>0</v>
      </c>
      <c r="L8" s="10">
        <f t="shared" si="0"/>
        <v>0</v>
      </c>
    </row>
    <row r="9" spans="1:12" ht="15.75" x14ac:dyDescent="0.25">
      <c r="A9" s="7" t="str">
        <f>'1'!A9</f>
        <v xml:space="preserve">Copa 2020 vino generoso mty 74 ml </v>
      </c>
      <c r="B9" s="10">
        <f>'4'!G9+'4'!L9</f>
        <v>0</v>
      </c>
      <c r="C9" s="9"/>
      <c r="D9" s="10">
        <f t="shared" si="1"/>
        <v>0</v>
      </c>
      <c r="E9" s="9"/>
      <c r="F9" s="6"/>
      <c r="G9" s="10">
        <f t="shared" si="2"/>
        <v>0</v>
      </c>
      <c r="H9" s="9"/>
      <c r="I9" s="9"/>
      <c r="J9" s="9"/>
      <c r="K9" s="10">
        <f t="shared" si="3"/>
        <v>0</v>
      </c>
      <c r="L9" s="10">
        <f t="shared" si="0"/>
        <v>0</v>
      </c>
    </row>
    <row r="10" spans="1:12" ht="15.75" x14ac:dyDescent="0.25">
      <c r="A10" s="7" t="str">
        <f>'1'!A10</f>
        <v>Copa 2025 agua mty 285 ml 9.5 oz</v>
      </c>
      <c r="B10" s="10">
        <f>'4'!G10+'4'!L10</f>
        <v>0</v>
      </c>
      <c r="C10" s="9"/>
      <c r="D10" s="10">
        <f t="shared" si="1"/>
        <v>0</v>
      </c>
      <c r="E10" s="9"/>
      <c r="F10" s="6"/>
      <c r="G10" s="10">
        <f t="shared" si="2"/>
        <v>0</v>
      </c>
      <c r="H10" s="9"/>
      <c r="I10" s="9"/>
      <c r="J10" s="9"/>
      <c r="K10" s="10">
        <f t="shared" si="3"/>
        <v>0</v>
      </c>
      <c r="L10" s="10">
        <f t="shared" si="0"/>
        <v>0</v>
      </c>
    </row>
    <row r="11" spans="1:12" ht="15.75" x14ac:dyDescent="0.25">
      <c r="A11" s="7" t="str">
        <f>'1'!A11</f>
        <v>Copa 22760 cocktail martini 5 oz excalibur</v>
      </c>
      <c r="B11" s="10">
        <f>'4'!G11+'4'!L11</f>
        <v>0</v>
      </c>
      <c r="C11" s="9"/>
      <c r="D11" s="10">
        <f t="shared" si="1"/>
        <v>0</v>
      </c>
      <c r="E11" s="9"/>
      <c r="F11" s="6"/>
      <c r="G11" s="10">
        <f t="shared" si="2"/>
        <v>0</v>
      </c>
      <c r="H11" s="9"/>
      <c r="I11" s="9"/>
      <c r="J11" s="9"/>
      <c r="K11" s="10">
        <f t="shared" si="3"/>
        <v>0</v>
      </c>
      <c r="L11" s="10">
        <f t="shared" si="0"/>
        <v>0</v>
      </c>
    </row>
    <row r="12" spans="1:12" ht="15.75" x14ac:dyDescent="0.25">
      <c r="A12" s="7" t="str">
        <f>'1'!A12</f>
        <v xml:space="preserve">Copa 23876 brandy 50 cl 17 oz. Vaporera </v>
      </c>
      <c r="B12" s="10">
        <f>'4'!G12+'4'!L12</f>
        <v>0</v>
      </c>
      <c r="C12" s="9"/>
      <c r="D12" s="10">
        <f t="shared" si="1"/>
        <v>0</v>
      </c>
      <c r="E12" s="9"/>
      <c r="F12" s="6"/>
      <c r="G12" s="10">
        <f t="shared" si="2"/>
        <v>0</v>
      </c>
      <c r="H12" s="9"/>
      <c r="I12" s="9"/>
      <c r="J12" s="9"/>
      <c r="K12" s="10">
        <f t="shared" si="3"/>
        <v>0</v>
      </c>
      <c r="L12" s="10">
        <f t="shared" si="0"/>
        <v>0</v>
      </c>
    </row>
    <row r="13" spans="1:12" ht="15.75" x14ac:dyDescent="0.25">
      <c r="A13" s="7" t="str">
        <f>'1'!A13</f>
        <v>Copa 2438 brandy mty 130 ml 4.5 oz</v>
      </c>
      <c r="B13" s="10">
        <f>'4'!G13+'4'!L13</f>
        <v>0</v>
      </c>
      <c r="C13" s="9"/>
      <c r="D13" s="10">
        <f t="shared" si="1"/>
        <v>0</v>
      </c>
      <c r="E13" s="9"/>
      <c r="F13" s="6"/>
      <c r="G13" s="10">
        <f t="shared" si="2"/>
        <v>0</v>
      </c>
      <c r="H13" s="9"/>
      <c r="I13" s="9"/>
      <c r="J13" s="9"/>
      <c r="K13" s="10">
        <f t="shared" si="3"/>
        <v>0</v>
      </c>
      <c r="L13" s="10">
        <f t="shared" si="0"/>
        <v>0</v>
      </c>
    </row>
    <row r="14" spans="1:12" ht="15.75" x14ac:dyDescent="0.25">
      <c r="A14" s="7" t="str">
        <f>'1'!A14</f>
        <v>Copa cerveza dortmund 13 oz.</v>
      </c>
      <c r="B14" s="10">
        <f>'4'!G14+'4'!L14</f>
        <v>0</v>
      </c>
      <c r="C14" s="9"/>
      <c r="D14" s="10">
        <f t="shared" si="1"/>
        <v>0</v>
      </c>
      <c r="E14" s="9"/>
      <c r="F14" s="6"/>
      <c r="G14" s="10">
        <f t="shared" si="2"/>
        <v>0</v>
      </c>
      <c r="H14" s="9"/>
      <c r="I14" s="9"/>
      <c r="J14" s="9"/>
      <c r="K14" s="10">
        <f t="shared" si="3"/>
        <v>0</v>
      </c>
      <c r="L14" s="10">
        <f t="shared" si="0"/>
        <v>0</v>
      </c>
    </row>
    <row r="15" spans="1:12" ht="15.75" x14ac:dyDescent="0.25">
      <c r="A15" s="7" t="str">
        <f>'1'!A15</f>
        <v>Copa cogñac degustacion 5 oz</v>
      </c>
      <c r="B15" s="10">
        <f>'4'!G15+'4'!L15</f>
        <v>0</v>
      </c>
      <c r="C15" s="9"/>
      <c r="D15" s="10">
        <f t="shared" si="1"/>
        <v>0</v>
      </c>
      <c r="E15" s="9"/>
      <c r="F15" s="6"/>
      <c r="G15" s="10">
        <f t="shared" si="2"/>
        <v>0</v>
      </c>
      <c r="H15" s="9"/>
      <c r="I15" s="9"/>
      <c r="J15" s="9"/>
      <c r="K15" s="10">
        <f t="shared" si="3"/>
        <v>0</v>
      </c>
      <c r="L15" s="10">
        <f t="shared" si="0"/>
        <v>0</v>
      </c>
    </row>
    <row r="16" spans="1:12" ht="15.75" x14ac:dyDescent="0.25">
      <c r="A16" s="7" t="str">
        <f>'1'!A16</f>
        <v>Copa margarita 12 oz.  Excalibur</v>
      </c>
      <c r="B16" s="10">
        <f>'4'!G16+'4'!L16</f>
        <v>0</v>
      </c>
      <c r="C16" s="9"/>
      <c r="D16" s="10">
        <f t="shared" si="1"/>
        <v>0</v>
      </c>
      <c r="E16" s="9"/>
      <c r="F16" s="6"/>
      <c r="G16" s="10">
        <f t="shared" si="2"/>
        <v>0</v>
      </c>
      <c r="H16" s="9"/>
      <c r="I16" s="9"/>
      <c r="J16" s="9"/>
      <c r="K16" s="10">
        <f t="shared" si="3"/>
        <v>0</v>
      </c>
      <c r="L16" s="10">
        <f t="shared" si="0"/>
        <v>0</v>
      </c>
    </row>
    <row r="17" spans="1:12" ht="15.75" x14ac:dyDescent="0.25">
      <c r="A17" s="7" t="str">
        <f>'1'!A17</f>
        <v>Copa vino blanco savoie  5 oz.</v>
      </c>
      <c r="B17" s="10">
        <f>'4'!G17+'4'!L17</f>
        <v>0</v>
      </c>
      <c r="C17" s="9"/>
      <c r="D17" s="10">
        <f t="shared" si="1"/>
        <v>0</v>
      </c>
      <c r="E17" s="9"/>
      <c r="F17" s="6"/>
      <c r="G17" s="10">
        <f t="shared" si="2"/>
        <v>0</v>
      </c>
      <c r="H17" s="9"/>
      <c r="I17" s="9"/>
      <c r="J17" s="9"/>
      <c r="K17" s="10">
        <f t="shared" si="3"/>
        <v>0</v>
      </c>
      <c r="L17" s="10">
        <f t="shared" si="0"/>
        <v>0</v>
      </c>
    </row>
    <row r="18" spans="1:12" ht="15.75" x14ac:dyDescent="0.25">
      <c r="A18" s="7" t="str">
        <f>'1'!A18</f>
        <v>Copa vino tinto savoie 8 oz.</v>
      </c>
      <c r="B18" s="10">
        <f>'4'!G18+'4'!L18</f>
        <v>0</v>
      </c>
      <c r="C18" s="9"/>
      <c r="D18" s="10">
        <f t="shared" si="1"/>
        <v>0</v>
      </c>
      <c r="E18" s="9"/>
      <c r="F18" s="6"/>
      <c r="G18" s="10">
        <f t="shared" si="2"/>
        <v>0</v>
      </c>
      <c r="H18" s="9"/>
      <c r="I18" s="9"/>
      <c r="J18" s="9"/>
      <c r="K18" s="10">
        <f t="shared" si="3"/>
        <v>0</v>
      </c>
      <c r="L18" s="10">
        <f t="shared" si="0"/>
        <v>0</v>
      </c>
    </row>
    <row r="19" spans="1:12" ht="15.75" x14ac:dyDescent="0.25">
      <c r="A19" s="7" t="str">
        <f>'1'!A19</f>
        <v>Cuchara para cantina a inox</v>
      </c>
      <c r="B19" s="10">
        <f>'4'!G19+'4'!L19</f>
        <v>0</v>
      </c>
      <c r="C19" s="9"/>
      <c r="D19" s="10">
        <f t="shared" si="1"/>
        <v>0</v>
      </c>
      <c r="E19" s="9"/>
      <c r="F19" s="6"/>
      <c r="G19" s="10">
        <f t="shared" si="2"/>
        <v>0</v>
      </c>
      <c r="H19" s="9"/>
      <c r="I19" s="9"/>
      <c r="J19" s="9"/>
      <c r="K19" s="10">
        <f t="shared" si="3"/>
        <v>0</v>
      </c>
      <c r="L19" s="10">
        <f t="shared" si="0"/>
        <v>0</v>
      </c>
    </row>
    <row r="20" spans="1:12" ht="15.75" x14ac:dyDescent="0.25">
      <c r="A20" s="7" t="str">
        <f>'1'!A20</f>
        <v>Cucharon para hielo 24.1 cms a inox</v>
      </c>
      <c r="B20" s="10">
        <f>'4'!G20+'4'!L20</f>
        <v>0</v>
      </c>
      <c r="C20" s="9"/>
      <c r="D20" s="10">
        <f t="shared" si="1"/>
        <v>0</v>
      </c>
      <c r="E20" s="9"/>
      <c r="F20" s="6"/>
      <c r="G20" s="10">
        <f t="shared" si="2"/>
        <v>0</v>
      </c>
      <c r="H20" s="9"/>
      <c r="I20" s="9"/>
      <c r="J20" s="9"/>
      <c r="K20" s="10">
        <f t="shared" si="3"/>
        <v>0</v>
      </c>
      <c r="L20" s="10">
        <f t="shared" si="0"/>
        <v>0</v>
      </c>
    </row>
    <row r="21" spans="1:12" ht="15.75" x14ac:dyDescent="0.25">
      <c r="A21" s="7" t="str">
        <f>'1'!A21</f>
        <v xml:space="preserve">Cuchillo chef 8" </v>
      </c>
      <c r="B21" s="10">
        <f>'4'!G21+'4'!L21</f>
        <v>0</v>
      </c>
      <c r="C21" s="9"/>
      <c r="D21" s="10">
        <f t="shared" si="1"/>
        <v>0</v>
      </c>
      <c r="E21" s="9"/>
      <c r="F21" s="6"/>
      <c r="G21" s="10">
        <f t="shared" si="2"/>
        <v>0</v>
      </c>
      <c r="H21" s="9"/>
      <c r="I21" s="9"/>
      <c r="J21" s="9"/>
      <c r="K21" s="10">
        <f t="shared" si="3"/>
        <v>0</v>
      </c>
      <c r="L21" s="10">
        <f t="shared" si="0"/>
        <v>0</v>
      </c>
    </row>
    <row r="22" spans="1:12" ht="15.75" x14ac:dyDescent="0.25">
      <c r="A22" s="7" t="str">
        <f>'1'!A22</f>
        <v>Cuchillo mondador 4"</v>
      </c>
      <c r="B22" s="10">
        <f>'4'!G22+'4'!L22</f>
        <v>0</v>
      </c>
      <c r="C22" s="9"/>
      <c r="D22" s="10">
        <f t="shared" si="1"/>
        <v>0</v>
      </c>
      <c r="E22" s="9"/>
      <c r="F22" s="6"/>
      <c r="G22" s="10">
        <f t="shared" si="2"/>
        <v>0</v>
      </c>
      <c r="H22" s="9"/>
      <c r="I22" s="9"/>
      <c r="J22" s="9"/>
      <c r="K22" s="10">
        <f t="shared" si="3"/>
        <v>0</v>
      </c>
      <c r="L22" s="10">
        <f t="shared" si="0"/>
        <v>0</v>
      </c>
    </row>
    <row r="23" spans="1:12" ht="15.75" x14ac:dyDescent="0.25">
      <c r="A23" s="7" t="str">
        <f>'1'!A23</f>
        <v>Charola antiderrapante 44x59 cms.</v>
      </c>
      <c r="B23" s="10">
        <f>'4'!G23+'4'!L23</f>
        <v>0</v>
      </c>
      <c r="C23" s="9"/>
      <c r="D23" s="10">
        <f t="shared" si="1"/>
        <v>0</v>
      </c>
      <c r="E23" s="9"/>
      <c r="F23" s="6"/>
      <c r="G23" s="10">
        <f t="shared" si="2"/>
        <v>0</v>
      </c>
      <c r="H23" s="9"/>
      <c r="I23" s="9"/>
      <c r="J23" s="9"/>
      <c r="K23" s="10">
        <f t="shared" si="3"/>
        <v>0</v>
      </c>
      <c r="L23" s="10">
        <f t="shared" si="0"/>
        <v>0</v>
      </c>
    </row>
    <row r="24" spans="1:12" ht="15.75" x14ac:dyDescent="0.25">
      <c r="A24" s="7" t="str">
        <f>'1'!A24</f>
        <v>Charola redonda antiderrapante 40 cms</v>
      </c>
      <c r="B24" s="10">
        <f>'4'!G24+'4'!L24</f>
        <v>0</v>
      </c>
      <c r="C24" s="9"/>
      <c r="D24" s="10">
        <f t="shared" si="1"/>
        <v>0</v>
      </c>
      <c r="E24" s="9"/>
      <c r="F24" s="6"/>
      <c r="G24" s="10">
        <f t="shared" si="2"/>
        <v>0</v>
      </c>
      <c r="H24" s="9"/>
      <c r="I24" s="9"/>
      <c r="J24" s="9"/>
      <c r="K24" s="10">
        <f t="shared" si="3"/>
        <v>0</v>
      </c>
      <c r="L24" s="10">
        <f t="shared" si="0"/>
        <v>0</v>
      </c>
    </row>
    <row r="25" spans="1:12" ht="15.75" x14ac:dyDescent="0.25">
      <c r="A25" s="7" t="str">
        <f>'1'!A25</f>
        <v>Dispensador plastico transparente de 12 oz..</v>
      </c>
      <c r="B25" s="10">
        <f>'4'!G25+'4'!L25</f>
        <v>0</v>
      </c>
      <c r="C25" s="9"/>
      <c r="D25" s="10">
        <f t="shared" si="1"/>
        <v>0</v>
      </c>
      <c r="E25" s="9"/>
      <c r="F25" s="6"/>
      <c r="G25" s="10">
        <f t="shared" si="2"/>
        <v>0</v>
      </c>
      <c r="H25" s="9"/>
      <c r="I25" s="9"/>
      <c r="J25" s="9"/>
      <c r="K25" s="10">
        <f t="shared" si="3"/>
        <v>0</v>
      </c>
      <c r="L25" s="10">
        <f t="shared" si="0"/>
        <v>0</v>
      </c>
    </row>
    <row r="26" spans="1:12" ht="15.75" x14ac:dyDescent="0.25">
      <c r="A26" s="7" t="str">
        <f>'1'!A26</f>
        <v>Drenador de plastico para bar</v>
      </c>
      <c r="B26" s="10">
        <f>'4'!G26+'4'!L26</f>
        <v>0</v>
      </c>
      <c r="C26" s="9"/>
      <c r="D26" s="10">
        <f t="shared" si="1"/>
        <v>0</v>
      </c>
      <c r="E26" s="9"/>
      <c r="F26" s="6"/>
      <c r="G26" s="10">
        <f t="shared" si="2"/>
        <v>0</v>
      </c>
      <c r="H26" s="9"/>
      <c r="I26" s="9"/>
      <c r="J26" s="9"/>
      <c r="K26" s="10">
        <f t="shared" si="3"/>
        <v>0</v>
      </c>
      <c r="L26" s="10">
        <f t="shared" si="0"/>
        <v>0</v>
      </c>
    </row>
    <row r="27" spans="1:12" ht="15.75" x14ac:dyDescent="0.25">
      <c r="A27" s="7" t="str">
        <f>'1'!A27</f>
        <v>Escarchador para margaritas</v>
      </c>
      <c r="B27" s="10">
        <f>'4'!G27+'4'!L27</f>
        <v>0</v>
      </c>
      <c r="C27" s="9"/>
      <c r="D27" s="10">
        <f t="shared" si="1"/>
        <v>0</v>
      </c>
      <c r="E27" s="9"/>
      <c r="F27" s="6"/>
      <c r="G27" s="10">
        <f t="shared" si="2"/>
        <v>0</v>
      </c>
      <c r="H27" s="9"/>
      <c r="I27" s="9"/>
      <c r="J27" s="9"/>
      <c r="K27" s="10">
        <f t="shared" si="3"/>
        <v>0</v>
      </c>
      <c r="L27" s="10">
        <f t="shared" si="0"/>
        <v>0</v>
      </c>
    </row>
    <row r="28" spans="1:12" ht="15.75" x14ac:dyDescent="0.25">
      <c r="A28" s="7" t="str">
        <f>'1'!A28</f>
        <v>Esponja para escarchador</v>
      </c>
      <c r="B28" s="10">
        <f>'4'!G28+'4'!L28</f>
        <v>0</v>
      </c>
      <c r="C28" s="9"/>
      <c r="D28" s="10">
        <f t="shared" si="1"/>
        <v>0</v>
      </c>
      <c r="E28" s="9"/>
      <c r="F28" s="6"/>
      <c r="G28" s="10">
        <f t="shared" si="2"/>
        <v>0</v>
      </c>
      <c r="H28" s="9"/>
      <c r="I28" s="9"/>
      <c r="J28" s="9"/>
      <c r="K28" s="10">
        <f t="shared" si="3"/>
        <v>0</v>
      </c>
      <c r="L28" s="10">
        <f t="shared" si="0"/>
        <v>0</v>
      </c>
    </row>
    <row r="29" spans="1:12" ht="15.75" x14ac:dyDescent="0.25">
      <c r="A29" s="7" t="str">
        <f>'1'!A29</f>
        <v>Exprimidor naranjas mediano</v>
      </c>
      <c r="B29" s="10">
        <f>'4'!G29+'4'!L29</f>
        <v>0</v>
      </c>
      <c r="C29" s="9"/>
      <c r="D29" s="10">
        <f t="shared" si="1"/>
        <v>0</v>
      </c>
      <c r="E29" s="9"/>
      <c r="F29" s="6"/>
      <c r="G29" s="10">
        <f t="shared" si="2"/>
        <v>0</v>
      </c>
      <c r="H29" s="9"/>
      <c r="I29" s="9"/>
      <c r="J29" s="9"/>
      <c r="K29" s="10">
        <f t="shared" si="3"/>
        <v>0</v>
      </c>
      <c r="L29" s="10">
        <f t="shared" si="0"/>
        <v>0</v>
      </c>
    </row>
    <row r="30" spans="1:12" ht="15.75" x14ac:dyDescent="0.25">
      <c r="A30" s="7" t="str">
        <f>'1'!A30</f>
        <v>Jarra 3807 vallarta 2.25 lts 76 oz</v>
      </c>
      <c r="B30" s="10">
        <f>'4'!G30+'4'!L30</f>
        <v>0</v>
      </c>
      <c r="C30" s="9"/>
      <c r="D30" s="10">
        <f t="shared" si="1"/>
        <v>0</v>
      </c>
      <c r="E30" s="9"/>
      <c r="F30" s="6"/>
      <c r="G30" s="10">
        <f t="shared" si="2"/>
        <v>0</v>
      </c>
      <c r="H30" s="9"/>
      <c r="I30" s="9"/>
      <c r="J30" s="9"/>
      <c r="K30" s="10">
        <f t="shared" si="3"/>
        <v>0</v>
      </c>
      <c r="L30" s="10">
        <f t="shared" si="0"/>
        <v>0</v>
      </c>
    </row>
    <row r="31" spans="1:12" ht="15.75" x14ac:dyDescent="0.25">
      <c r="A31" s="7" t="str">
        <f>'1'!A31</f>
        <v>Jarra 3808 orinoco 1.15 lts 39 oz</v>
      </c>
      <c r="B31" s="10">
        <f>'4'!G31+'4'!L31</f>
        <v>0</v>
      </c>
      <c r="C31" s="9"/>
      <c r="D31" s="10">
        <f t="shared" si="1"/>
        <v>0</v>
      </c>
      <c r="E31" s="9"/>
      <c r="F31" s="6"/>
      <c r="G31" s="10">
        <f t="shared" si="2"/>
        <v>0</v>
      </c>
      <c r="H31" s="9"/>
      <c r="I31" s="9"/>
      <c r="J31" s="9"/>
      <c r="K31" s="10">
        <f t="shared" si="3"/>
        <v>0</v>
      </c>
      <c r="L31" s="10">
        <f t="shared" si="0"/>
        <v>0</v>
      </c>
    </row>
    <row r="32" spans="1:12" ht="15.75" x14ac:dyDescent="0.25">
      <c r="A32" s="7" t="str">
        <f>'1'!A32</f>
        <v>Jigger 1x2 Oz  A. Inox</v>
      </c>
      <c r="B32" s="10">
        <f>'4'!G32+'4'!L32</f>
        <v>0</v>
      </c>
      <c r="C32" s="9"/>
      <c r="D32" s="10">
        <f t="shared" si="1"/>
        <v>0</v>
      </c>
      <c r="E32" s="9"/>
      <c r="F32" s="6"/>
      <c r="G32" s="10">
        <f t="shared" si="2"/>
        <v>0</v>
      </c>
      <c r="H32" s="9"/>
      <c r="I32" s="9"/>
      <c r="J32" s="9"/>
      <c r="K32" s="10">
        <f t="shared" si="3"/>
        <v>0</v>
      </c>
      <c r="L32" s="10">
        <f t="shared" si="0"/>
        <v>0</v>
      </c>
    </row>
    <row r="33" spans="1:12" ht="15.75" x14ac:dyDescent="0.25">
      <c r="A33" s="7" t="str">
        <f>'1'!A33</f>
        <v>Organizador servilletas y popotes</v>
      </c>
      <c r="B33" s="10">
        <f>'4'!G33+'4'!L33</f>
        <v>0</v>
      </c>
      <c r="C33" s="9"/>
      <c r="D33" s="10">
        <f t="shared" si="1"/>
        <v>0</v>
      </c>
      <c r="E33" s="9"/>
      <c r="F33" s="6"/>
      <c r="G33" s="10">
        <f t="shared" si="2"/>
        <v>0</v>
      </c>
      <c r="H33" s="9"/>
      <c r="I33" s="9"/>
      <c r="J33" s="9"/>
      <c r="K33" s="10">
        <f t="shared" si="3"/>
        <v>0</v>
      </c>
      <c r="L33" s="10">
        <f t="shared" si="0"/>
        <v>0</v>
      </c>
    </row>
    <row r="34" spans="1:12" ht="15.75" x14ac:dyDescent="0.25">
      <c r="A34" s="7" t="str">
        <f>'1'!A34</f>
        <v>Picahielo 6 puntas</v>
      </c>
      <c r="B34" s="10">
        <f>'4'!G34+'4'!L34</f>
        <v>0</v>
      </c>
      <c r="C34" s="9"/>
      <c r="D34" s="10">
        <f t="shared" si="1"/>
        <v>0</v>
      </c>
      <c r="E34" s="9"/>
      <c r="F34" s="6"/>
      <c r="G34" s="10">
        <f t="shared" si="2"/>
        <v>0</v>
      </c>
      <c r="H34" s="9"/>
      <c r="I34" s="9"/>
      <c r="J34" s="9"/>
      <c r="K34" s="10">
        <f t="shared" si="3"/>
        <v>0</v>
      </c>
      <c r="L34" s="10">
        <f t="shared" si="0"/>
        <v>0</v>
      </c>
    </row>
    <row r="35" spans="1:12" ht="15.75" x14ac:dyDescent="0.25">
      <c r="A35" s="7" t="str">
        <f>'1'!A35</f>
        <v>Rollo malla/bar table</v>
      </c>
      <c r="B35" s="10">
        <f>'4'!G35+'4'!L35</f>
        <v>0</v>
      </c>
      <c r="C35" s="9"/>
      <c r="D35" s="10">
        <f t="shared" si="1"/>
        <v>0</v>
      </c>
      <c r="E35" s="9"/>
      <c r="F35" s="6"/>
      <c r="G35" s="10">
        <f t="shared" si="2"/>
        <v>0</v>
      </c>
      <c r="H35" s="9"/>
      <c r="I35" s="9"/>
      <c r="J35" s="9"/>
      <c r="K35" s="10">
        <f t="shared" si="3"/>
        <v>0</v>
      </c>
      <c r="L35" s="10">
        <f t="shared" si="0"/>
        <v>0</v>
      </c>
    </row>
    <row r="36" spans="1:12" ht="15.75" x14ac:dyDescent="0.25">
      <c r="A36" s="7" t="str">
        <f>'1'!A36</f>
        <v>Sacacorchos 2 manos</v>
      </c>
      <c r="B36" s="10">
        <f>'4'!G36+'4'!L36</f>
        <v>0</v>
      </c>
      <c r="C36" s="9"/>
      <c r="D36" s="10">
        <f t="shared" si="1"/>
        <v>0</v>
      </c>
      <c r="E36" s="9"/>
      <c r="F36" s="6"/>
      <c r="G36" s="10">
        <f t="shared" si="2"/>
        <v>0</v>
      </c>
      <c r="H36" s="9"/>
      <c r="I36" s="9"/>
      <c r="J36" s="9"/>
      <c r="K36" s="10">
        <f t="shared" si="3"/>
        <v>0</v>
      </c>
      <c r="L36" s="10">
        <f t="shared" si="0"/>
        <v>0</v>
      </c>
    </row>
    <row r="37" spans="1:12" ht="15.75" x14ac:dyDescent="0.25">
      <c r="A37" s="7" t="str">
        <f>'1'!A37</f>
        <v>Tabla picar de plástico 1x30x50 Blanco</v>
      </c>
      <c r="B37" s="10">
        <f>'4'!G37+'4'!L37</f>
        <v>0</v>
      </c>
      <c r="C37" s="9"/>
      <c r="D37" s="10">
        <f t="shared" si="1"/>
        <v>0</v>
      </c>
      <c r="E37" s="9"/>
      <c r="F37" s="6"/>
      <c r="G37" s="10">
        <f t="shared" si="2"/>
        <v>0</v>
      </c>
      <c r="H37" s="9"/>
      <c r="I37" s="9"/>
      <c r="J37" s="9"/>
      <c r="K37" s="10">
        <f t="shared" si="3"/>
        <v>0</v>
      </c>
      <c r="L37" s="10">
        <f t="shared" si="0"/>
        <v>0</v>
      </c>
    </row>
    <row r="38" spans="1:12" ht="15.75" x14ac:dyDescent="0.25">
      <c r="A38" s="7" t="str">
        <f>'1'!A38</f>
        <v>Tarro 5689 cervecero morgan 450 ml 15 oz.</v>
      </c>
      <c r="B38" s="10">
        <f>'4'!G38+'4'!L38</f>
        <v>0</v>
      </c>
      <c r="C38" s="9"/>
      <c r="D38" s="10">
        <f t="shared" si="1"/>
        <v>0</v>
      </c>
      <c r="E38" s="9"/>
      <c r="F38" s="6"/>
      <c r="G38" s="10">
        <f t="shared" si="2"/>
        <v>0</v>
      </c>
      <c r="H38" s="9"/>
      <c r="I38" s="9"/>
      <c r="J38" s="9"/>
      <c r="K38" s="10">
        <f t="shared" si="3"/>
        <v>0</v>
      </c>
      <c r="L38" s="10">
        <f t="shared" si="0"/>
        <v>0</v>
      </c>
    </row>
    <row r="39" spans="1:12" ht="15.75" x14ac:dyDescent="0.25">
      <c r="A39" s="7" t="str">
        <f>'1'!A39</f>
        <v>Tijera portacharola cromada</v>
      </c>
      <c r="B39" s="10">
        <f>'4'!G39+'4'!L39</f>
        <v>0</v>
      </c>
      <c r="C39" s="9"/>
      <c r="D39" s="10">
        <f t="shared" si="1"/>
        <v>0</v>
      </c>
      <c r="E39" s="9"/>
      <c r="F39" s="6"/>
      <c r="G39" s="10">
        <f t="shared" si="2"/>
        <v>0</v>
      </c>
      <c r="H39" s="9"/>
      <c r="I39" s="9"/>
      <c r="J39" s="9"/>
      <c r="K39" s="10">
        <f t="shared" si="3"/>
        <v>0</v>
      </c>
      <c r="L39" s="10">
        <f t="shared" si="0"/>
        <v>0</v>
      </c>
    </row>
    <row r="40" spans="1:12" ht="15.75" x14ac:dyDescent="0.25">
      <c r="A40" s="7" t="str">
        <f>'1'!A40</f>
        <v>Vaso 0972 tequilero 44 ml 1.5 oz</v>
      </c>
      <c r="B40" s="10">
        <f>'4'!G40+'4'!L40</f>
        <v>0</v>
      </c>
      <c r="C40" s="9"/>
      <c r="D40" s="10">
        <f t="shared" si="1"/>
        <v>0</v>
      </c>
      <c r="E40" s="9"/>
      <c r="F40" s="6"/>
      <c r="G40" s="10">
        <f t="shared" si="2"/>
        <v>0</v>
      </c>
      <c r="H40" s="9"/>
      <c r="I40" s="9"/>
      <c r="J40" s="9"/>
      <c r="K40" s="10">
        <f t="shared" si="3"/>
        <v>0</v>
      </c>
      <c r="L40" s="10">
        <f t="shared" si="0"/>
        <v>0</v>
      </c>
    </row>
    <row r="41" spans="1:12" ht="15.75" x14ac:dyDescent="0.25">
      <c r="A41" s="7" t="str">
        <f>'1'!A41</f>
        <v>Vaso 40367 cheiser 5.25 oz. Islande (97 9577a) 5.75</v>
      </c>
      <c r="B41" s="10">
        <f>'4'!G41+'4'!L41</f>
        <v>0</v>
      </c>
      <c r="C41" s="9"/>
      <c r="D41" s="10">
        <f t="shared" si="1"/>
        <v>0</v>
      </c>
      <c r="E41" s="9"/>
      <c r="F41" s="6"/>
      <c r="G41" s="10">
        <f t="shared" si="2"/>
        <v>0</v>
      </c>
      <c r="H41" s="9"/>
      <c r="I41" s="9"/>
      <c r="J41" s="9"/>
      <c r="K41" s="10">
        <f t="shared" si="3"/>
        <v>0</v>
      </c>
      <c r="L41" s="10">
        <f t="shared" si="0"/>
        <v>0</v>
      </c>
    </row>
    <row r="42" spans="1:12" ht="15.75" x14ac:dyDescent="0.25">
      <c r="A42" s="7" t="str">
        <f>'1'!A42</f>
        <v>Vaso 50774 old fashion 6 oz. Princesa</v>
      </c>
      <c r="B42" s="10">
        <f>'4'!G42+'4'!L42</f>
        <v>0</v>
      </c>
      <c r="C42" s="9"/>
      <c r="D42" s="10">
        <f t="shared" si="1"/>
        <v>0</v>
      </c>
      <c r="E42" s="9"/>
      <c r="F42" s="6"/>
      <c r="G42" s="10">
        <f t="shared" si="2"/>
        <v>0</v>
      </c>
      <c r="H42" s="9"/>
      <c r="I42" s="9"/>
      <c r="J42" s="9"/>
      <c r="K42" s="10">
        <f t="shared" si="3"/>
        <v>0</v>
      </c>
      <c r="L42" s="10">
        <f t="shared" si="0"/>
        <v>0</v>
      </c>
    </row>
    <row r="43" spans="1:12" ht="15.75" x14ac:dyDescent="0.25">
      <c r="A43" s="7" t="str">
        <f>'1'!A43</f>
        <v>Vaso 6404 h.b.f.g 350 ml. 11.8 oz.</v>
      </c>
      <c r="B43" s="10">
        <f>'4'!G43+'4'!L43</f>
        <v>0</v>
      </c>
      <c r="C43" s="9"/>
      <c r="D43" s="10">
        <f t="shared" si="1"/>
        <v>0</v>
      </c>
      <c r="E43" s="9"/>
      <c r="F43" s="6"/>
      <c r="G43" s="10">
        <f t="shared" si="2"/>
        <v>0</v>
      </c>
      <c r="H43" s="9"/>
      <c r="I43" s="9"/>
      <c r="J43" s="9"/>
      <c r="K43" s="10">
        <f t="shared" si="3"/>
        <v>0</v>
      </c>
      <c r="L43" s="10">
        <f t="shared" si="0"/>
        <v>0</v>
      </c>
    </row>
    <row r="44" spans="1:12" ht="15.75" x14ac:dyDescent="0.25">
      <c r="A44" s="7" t="str">
        <f>'1'!A44</f>
        <v>Vaso 6621 high ball 350 ml 11.8 oz</v>
      </c>
      <c r="B44" s="10">
        <f>'4'!G44+'4'!L44</f>
        <v>0</v>
      </c>
      <c r="C44" s="9"/>
      <c r="D44" s="10">
        <f t="shared" si="1"/>
        <v>0</v>
      </c>
      <c r="E44" s="9"/>
      <c r="F44" s="6"/>
      <c r="G44" s="10">
        <f t="shared" si="2"/>
        <v>0</v>
      </c>
      <c r="H44" s="9"/>
      <c r="I44" s="9"/>
      <c r="J44" s="9"/>
      <c r="K44" s="10">
        <f t="shared" si="3"/>
        <v>0</v>
      </c>
      <c r="L44" s="10">
        <f t="shared" si="0"/>
        <v>0</v>
      </c>
    </row>
    <row r="45" spans="1:12" ht="15.75" x14ac:dyDescent="0.25">
      <c r="A45" s="7" t="str">
        <f>'1'!A45</f>
        <v>Vaso 6624 agua fg 300 ml 10.2 oz</v>
      </c>
      <c r="B45" s="10">
        <f>'4'!G45+'4'!L45</f>
        <v>0</v>
      </c>
      <c r="C45" s="9"/>
      <c r="D45" s="10">
        <f t="shared" si="1"/>
        <v>0</v>
      </c>
      <c r="E45" s="9"/>
      <c r="F45" s="6"/>
      <c r="G45" s="10">
        <f t="shared" si="2"/>
        <v>0</v>
      </c>
      <c r="H45" s="9"/>
      <c r="I45" s="9"/>
      <c r="J45" s="9"/>
      <c r="K45" s="10">
        <f t="shared" si="3"/>
        <v>0</v>
      </c>
      <c r="L45" s="10">
        <f t="shared" si="0"/>
        <v>0</v>
      </c>
    </row>
    <row r="46" spans="1:12" ht="15.75" x14ac:dyDescent="0.25">
      <c r="A46" s="7" t="str">
        <f>'1'!A46</f>
        <v>Vaso 6714 dof fashion 325 ml 11 oz</v>
      </c>
      <c r="B46" s="10">
        <f>'4'!G46+'4'!L46</f>
        <v>0</v>
      </c>
      <c r="C46" s="9"/>
      <c r="D46" s="10">
        <f t="shared" si="1"/>
        <v>0</v>
      </c>
      <c r="E46" s="9"/>
      <c r="F46" s="6"/>
      <c r="G46" s="10">
        <f t="shared" si="2"/>
        <v>0</v>
      </c>
      <c r="H46" s="9"/>
      <c r="I46" s="9"/>
      <c r="J46" s="9"/>
      <c r="K46" s="10">
        <f t="shared" si="3"/>
        <v>0</v>
      </c>
      <c r="L46" s="10">
        <f t="shared" si="0"/>
        <v>0</v>
      </c>
    </row>
    <row r="47" spans="1:12" ht="15.75" x14ac:dyDescent="0.25">
      <c r="A47" s="7">
        <f>'1'!A47</f>
        <v>0</v>
      </c>
      <c r="B47" s="10">
        <f>'4'!G47+'4'!L47</f>
        <v>0</v>
      </c>
      <c r="C47" s="9"/>
      <c r="D47" s="10">
        <f t="shared" si="1"/>
        <v>0</v>
      </c>
      <c r="E47" s="9"/>
      <c r="F47" s="6"/>
      <c r="G47" s="10">
        <f t="shared" si="2"/>
        <v>0</v>
      </c>
      <c r="H47" s="9"/>
      <c r="I47" s="9"/>
      <c r="J47" s="9"/>
      <c r="K47" s="10">
        <f t="shared" si="3"/>
        <v>0</v>
      </c>
      <c r="L47" s="10">
        <f t="shared" si="0"/>
        <v>0</v>
      </c>
    </row>
    <row r="48" spans="1:12" ht="15.75" x14ac:dyDescent="0.25">
      <c r="A48" s="7">
        <f>'1'!A48</f>
        <v>0</v>
      </c>
      <c r="B48" s="10">
        <f>'4'!G48+'4'!L48</f>
        <v>0</v>
      </c>
      <c r="C48" s="9"/>
      <c r="D48" s="10">
        <f t="shared" si="1"/>
        <v>0</v>
      </c>
      <c r="E48" s="9"/>
      <c r="F48" s="6"/>
      <c r="G48" s="10">
        <f t="shared" si="2"/>
        <v>0</v>
      </c>
      <c r="H48" s="9"/>
      <c r="I48" s="9"/>
      <c r="J48" s="9"/>
      <c r="K48" s="10">
        <f t="shared" si="3"/>
        <v>0</v>
      </c>
      <c r="L48" s="10">
        <f t="shared" si="0"/>
        <v>0</v>
      </c>
    </row>
    <row r="49" spans="1:12" ht="15.75" x14ac:dyDescent="0.25">
      <c r="A49" s="7">
        <f>'1'!A49</f>
        <v>0</v>
      </c>
      <c r="B49" s="10">
        <f>'4'!G49+'4'!L49</f>
        <v>0</v>
      </c>
      <c r="C49" s="9"/>
      <c r="D49" s="10">
        <f t="shared" si="1"/>
        <v>0</v>
      </c>
      <c r="E49" s="9"/>
      <c r="F49" s="6"/>
      <c r="G49" s="10">
        <f t="shared" si="2"/>
        <v>0</v>
      </c>
      <c r="H49" s="9"/>
      <c r="I49" s="9"/>
      <c r="J49" s="9"/>
      <c r="K49" s="10">
        <f t="shared" si="3"/>
        <v>0</v>
      </c>
      <c r="L49" s="10">
        <f t="shared" si="0"/>
        <v>0</v>
      </c>
    </row>
    <row r="50" spans="1:12" ht="15.75" x14ac:dyDescent="0.25">
      <c r="A50" s="7">
        <f>'1'!A50</f>
        <v>0</v>
      </c>
      <c r="B50" s="10">
        <f>'4'!G50+'4'!L50</f>
        <v>0</v>
      </c>
      <c r="C50" s="9"/>
      <c r="D50" s="10">
        <f t="shared" si="1"/>
        <v>0</v>
      </c>
      <c r="E50" s="9"/>
      <c r="F50" s="6"/>
      <c r="G50" s="10">
        <f t="shared" si="2"/>
        <v>0</v>
      </c>
      <c r="H50" s="9"/>
      <c r="I50" s="9"/>
      <c r="J50" s="9"/>
      <c r="K50" s="10">
        <f t="shared" si="3"/>
        <v>0</v>
      </c>
      <c r="L50" s="10">
        <f t="shared" si="0"/>
        <v>0</v>
      </c>
    </row>
    <row r="51" spans="1:12" ht="15.75" x14ac:dyDescent="0.25">
      <c r="A51" s="7">
        <f>'1'!A51</f>
        <v>0</v>
      </c>
      <c r="B51" s="10">
        <f>'4'!G51+'4'!L51</f>
        <v>0</v>
      </c>
      <c r="C51" s="9"/>
      <c r="D51" s="10">
        <f t="shared" si="1"/>
        <v>0</v>
      </c>
      <c r="E51" s="9"/>
      <c r="F51" s="6"/>
      <c r="G51" s="10">
        <f t="shared" si="2"/>
        <v>0</v>
      </c>
      <c r="H51" s="9"/>
      <c r="I51" s="9"/>
      <c r="J51" s="9"/>
      <c r="K51" s="10">
        <f t="shared" si="3"/>
        <v>0</v>
      </c>
      <c r="L51" s="10">
        <f t="shared" si="0"/>
        <v>0</v>
      </c>
    </row>
  </sheetData>
  <sheetProtection password="CE20" sheet="1" objects="1" scenarios="1"/>
  <mergeCells count="12">
    <mergeCell ref="K3:K4"/>
    <mergeCell ref="L3:L4"/>
    <mergeCell ref="A1:L1"/>
    <mergeCell ref="B2:F2"/>
    <mergeCell ref="A3:A4"/>
    <mergeCell ref="B3:B4"/>
    <mergeCell ref="C3:C4"/>
    <mergeCell ref="D3:D4"/>
    <mergeCell ref="E3:E4"/>
    <mergeCell ref="F3:F4"/>
    <mergeCell ref="G3:G4"/>
    <mergeCell ref="H3:J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workbookViewId="0">
      <pane ySplit="4" topLeftCell="A5" activePane="bottomLeft" state="frozen"/>
      <selection activeCell="B5" sqref="B5"/>
      <selection pane="bottomLeft" activeCell="H6" sqref="H6"/>
    </sheetView>
  </sheetViews>
  <sheetFormatPr defaultColWidth="11.42578125" defaultRowHeight="15" x14ac:dyDescent="0.25"/>
  <cols>
    <col min="1" max="1" width="50.28515625" bestFit="1" customWidth="1"/>
    <col min="2" max="2" width="13.28515625" bestFit="1" customWidth="1"/>
    <col min="3" max="3" width="10.42578125" bestFit="1" customWidth="1"/>
    <col min="4" max="4" width="12.28515625" bestFit="1" customWidth="1"/>
    <col min="5" max="5" width="9.42578125" bestFit="1" customWidth="1"/>
    <col min="6" max="6" width="16.140625" customWidth="1"/>
    <col min="7" max="7" width="12.28515625" bestFit="1" customWidth="1"/>
    <col min="8" max="10" width="12.7109375" customWidth="1"/>
    <col min="11" max="11" width="13.28515625" bestFit="1" customWidth="1"/>
    <col min="12" max="12" width="12.140625" bestFit="1" customWidth="1"/>
  </cols>
  <sheetData>
    <row r="1" spans="1:12" ht="26.25" x14ac:dyDescent="0.4">
      <c r="A1" s="52" t="s">
        <v>10</v>
      </c>
      <c r="B1" s="53"/>
      <c r="C1" s="53"/>
      <c r="D1" s="53"/>
      <c r="E1" s="53"/>
      <c r="F1" s="53"/>
      <c r="G1" s="53"/>
      <c r="H1" s="53"/>
      <c r="I1" s="53"/>
      <c r="J1" s="53"/>
      <c r="K1" s="53"/>
      <c r="L1" s="54"/>
    </row>
    <row r="2" spans="1:12" ht="21" x14ac:dyDescent="0.35">
      <c r="A2" s="1" t="s">
        <v>6</v>
      </c>
      <c r="B2" s="58" t="str">
        <f>'1'!B2:F2</f>
        <v>Cinépolis VIP Multiplaza Pacific</v>
      </c>
      <c r="C2" s="58"/>
      <c r="D2" s="58"/>
      <c r="E2" s="58"/>
      <c r="F2" s="58"/>
      <c r="G2" s="2"/>
      <c r="H2" s="2" t="s">
        <v>11</v>
      </c>
      <c r="I2" s="4">
        <f>'1'!I2</f>
        <v>2015</v>
      </c>
      <c r="J2" s="2"/>
      <c r="K2" s="2" t="s">
        <v>7</v>
      </c>
      <c r="L2" s="3">
        <v>6</v>
      </c>
    </row>
    <row r="3" spans="1:12" ht="15.75" x14ac:dyDescent="0.25">
      <c r="A3" s="57" t="s">
        <v>9</v>
      </c>
      <c r="B3" s="56" t="s">
        <v>0</v>
      </c>
      <c r="C3" s="56" t="s">
        <v>1</v>
      </c>
      <c r="D3" s="56" t="s">
        <v>2</v>
      </c>
      <c r="E3" s="56" t="s">
        <v>3</v>
      </c>
      <c r="F3" s="56" t="s">
        <v>4</v>
      </c>
      <c r="G3" s="56" t="s">
        <v>5</v>
      </c>
      <c r="H3" s="56" t="s">
        <v>57</v>
      </c>
      <c r="I3" s="56"/>
      <c r="J3" s="56"/>
      <c r="K3" s="56" t="s">
        <v>55</v>
      </c>
      <c r="L3" s="56" t="s">
        <v>56</v>
      </c>
    </row>
    <row r="4" spans="1:12" ht="15.75" customHeight="1" x14ac:dyDescent="0.25">
      <c r="A4" s="57"/>
      <c r="B4" s="56"/>
      <c r="C4" s="56"/>
      <c r="D4" s="56"/>
      <c r="E4" s="56"/>
      <c r="F4" s="56"/>
      <c r="G4" s="56"/>
      <c r="H4" s="8" t="s">
        <v>58</v>
      </c>
      <c r="I4" s="8" t="s">
        <v>60</v>
      </c>
      <c r="J4" s="8" t="s">
        <v>59</v>
      </c>
      <c r="K4" s="56"/>
      <c r="L4" s="56"/>
    </row>
    <row r="5" spans="1:12" ht="15.75" x14ac:dyDescent="0.25">
      <c r="A5" s="7" t="str">
        <f>'1'!A5</f>
        <v xml:space="preserve">Bar caddy condimentero 6 en 1 </v>
      </c>
      <c r="B5" s="10">
        <f>'5'!G5+'5'!L5</f>
        <v>0</v>
      </c>
      <c r="C5" s="9"/>
      <c r="D5" s="10">
        <f>B5+C5</f>
        <v>0</v>
      </c>
      <c r="E5" s="9"/>
      <c r="F5" s="6"/>
      <c r="G5" s="10">
        <f>D5-E5</f>
        <v>0</v>
      </c>
      <c r="H5" s="9"/>
      <c r="I5" s="9"/>
      <c r="J5" s="9"/>
      <c r="K5" s="10">
        <f>SUM(H5:J5)</f>
        <v>0</v>
      </c>
      <c r="L5" s="10">
        <f t="shared" ref="L5:L51" si="0">K5-G5</f>
        <v>0</v>
      </c>
    </row>
    <row r="6" spans="1:12" ht="15.75" x14ac:dyDescent="0.25">
      <c r="A6" s="7" t="str">
        <f>'1'!A6</f>
        <v>Botella/jugos con vertedor 1 lts</v>
      </c>
      <c r="B6" s="10">
        <f>'5'!G6+'5'!L6</f>
        <v>0</v>
      </c>
      <c r="C6" s="9"/>
      <c r="D6" s="10">
        <f t="shared" ref="D6:D51" si="1">B6+C6</f>
        <v>0</v>
      </c>
      <c r="E6" s="9"/>
      <c r="F6" s="6"/>
      <c r="G6" s="10">
        <f t="shared" ref="G6:G51" si="2">D6-E6</f>
        <v>0</v>
      </c>
      <c r="H6" s="9"/>
      <c r="I6" s="9"/>
      <c r="J6" s="9"/>
      <c r="K6" s="10">
        <f t="shared" ref="K6:K51" si="3">SUM(H6:J6)</f>
        <v>0</v>
      </c>
      <c r="L6" s="10">
        <f t="shared" si="0"/>
        <v>0</v>
      </c>
    </row>
    <row r="7" spans="1:12" ht="15.75" x14ac:dyDescent="0.25">
      <c r="A7" s="7" t="str">
        <f>'1'!A7</f>
        <v>Cepillo lavavasos triple</v>
      </c>
      <c r="B7" s="10">
        <f>'5'!G7+'5'!L7</f>
        <v>0</v>
      </c>
      <c r="C7" s="9"/>
      <c r="D7" s="10">
        <f t="shared" si="1"/>
        <v>0</v>
      </c>
      <c r="E7" s="9"/>
      <c r="F7" s="6"/>
      <c r="G7" s="10">
        <f t="shared" si="2"/>
        <v>0</v>
      </c>
      <c r="H7" s="9"/>
      <c r="I7" s="9"/>
      <c r="J7" s="9"/>
      <c r="K7" s="10">
        <f t="shared" si="3"/>
        <v>0</v>
      </c>
      <c r="L7" s="10">
        <f t="shared" si="0"/>
        <v>0</v>
      </c>
    </row>
    <row r="8" spans="1:12" ht="15.75" x14ac:dyDescent="0.25">
      <c r="A8" s="7" t="str">
        <f>'1'!A8</f>
        <v>Cocktelera grande 3 pzas 30 oz a. Inox</v>
      </c>
      <c r="B8" s="10">
        <f>'5'!G8+'5'!L8</f>
        <v>0</v>
      </c>
      <c r="C8" s="9"/>
      <c r="D8" s="10">
        <f t="shared" si="1"/>
        <v>0</v>
      </c>
      <c r="E8" s="9"/>
      <c r="F8" s="6"/>
      <c r="G8" s="10">
        <f t="shared" si="2"/>
        <v>0</v>
      </c>
      <c r="H8" s="9"/>
      <c r="I8" s="9"/>
      <c r="J8" s="9"/>
      <c r="K8" s="10">
        <f t="shared" si="3"/>
        <v>0</v>
      </c>
      <c r="L8" s="10">
        <f t="shared" si="0"/>
        <v>0</v>
      </c>
    </row>
    <row r="9" spans="1:12" ht="15.75" x14ac:dyDescent="0.25">
      <c r="A9" s="7" t="str">
        <f>'1'!A9</f>
        <v xml:space="preserve">Copa 2020 vino generoso mty 74 ml </v>
      </c>
      <c r="B9" s="10">
        <f>'5'!G9+'5'!L9</f>
        <v>0</v>
      </c>
      <c r="C9" s="9"/>
      <c r="D9" s="10">
        <f t="shared" si="1"/>
        <v>0</v>
      </c>
      <c r="E9" s="9"/>
      <c r="F9" s="6"/>
      <c r="G9" s="10">
        <f t="shared" si="2"/>
        <v>0</v>
      </c>
      <c r="H9" s="9"/>
      <c r="I9" s="9"/>
      <c r="J9" s="9"/>
      <c r="K9" s="10">
        <f t="shared" si="3"/>
        <v>0</v>
      </c>
      <c r="L9" s="10">
        <f t="shared" si="0"/>
        <v>0</v>
      </c>
    </row>
    <row r="10" spans="1:12" ht="15.75" x14ac:dyDescent="0.25">
      <c r="A10" s="7" t="str">
        <f>'1'!A10</f>
        <v>Copa 2025 agua mty 285 ml 9.5 oz</v>
      </c>
      <c r="B10" s="10">
        <f>'5'!G10+'5'!L10</f>
        <v>0</v>
      </c>
      <c r="C10" s="9"/>
      <c r="D10" s="10">
        <f t="shared" si="1"/>
        <v>0</v>
      </c>
      <c r="E10" s="9"/>
      <c r="F10" s="6"/>
      <c r="G10" s="10">
        <f t="shared" si="2"/>
        <v>0</v>
      </c>
      <c r="H10" s="9"/>
      <c r="I10" s="9"/>
      <c r="J10" s="9"/>
      <c r="K10" s="10">
        <f t="shared" si="3"/>
        <v>0</v>
      </c>
      <c r="L10" s="10">
        <f t="shared" si="0"/>
        <v>0</v>
      </c>
    </row>
    <row r="11" spans="1:12" ht="15.75" x14ac:dyDescent="0.25">
      <c r="A11" s="7" t="str">
        <f>'1'!A11</f>
        <v>Copa 22760 cocktail martini 5 oz excalibur</v>
      </c>
      <c r="B11" s="10">
        <f>'5'!G11+'5'!L11</f>
        <v>0</v>
      </c>
      <c r="C11" s="9"/>
      <c r="D11" s="10">
        <f t="shared" si="1"/>
        <v>0</v>
      </c>
      <c r="E11" s="9"/>
      <c r="F11" s="6"/>
      <c r="G11" s="10">
        <f t="shared" si="2"/>
        <v>0</v>
      </c>
      <c r="H11" s="9"/>
      <c r="I11" s="9"/>
      <c r="J11" s="9"/>
      <c r="K11" s="10">
        <f t="shared" si="3"/>
        <v>0</v>
      </c>
      <c r="L11" s="10">
        <f t="shared" si="0"/>
        <v>0</v>
      </c>
    </row>
    <row r="12" spans="1:12" ht="15.75" x14ac:dyDescent="0.25">
      <c r="A12" s="7" t="str">
        <f>'1'!A12</f>
        <v xml:space="preserve">Copa 23876 brandy 50 cl 17 oz. Vaporera </v>
      </c>
      <c r="B12" s="10">
        <f>'5'!G12+'5'!L12</f>
        <v>0</v>
      </c>
      <c r="C12" s="9"/>
      <c r="D12" s="10">
        <f t="shared" si="1"/>
        <v>0</v>
      </c>
      <c r="E12" s="9"/>
      <c r="F12" s="6"/>
      <c r="G12" s="10">
        <f t="shared" si="2"/>
        <v>0</v>
      </c>
      <c r="H12" s="9"/>
      <c r="I12" s="9"/>
      <c r="J12" s="9"/>
      <c r="K12" s="10">
        <f t="shared" si="3"/>
        <v>0</v>
      </c>
      <c r="L12" s="10">
        <f t="shared" si="0"/>
        <v>0</v>
      </c>
    </row>
    <row r="13" spans="1:12" ht="15.75" x14ac:dyDescent="0.25">
      <c r="A13" s="7" t="str">
        <f>'1'!A13</f>
        <v>Copa 2438 brandy mty 130 ml 4.5 oz</v>
      </c>
      <c r="B13" s="10">
        <f>'5'!G13+'5'!L13</f>
        <v>0</v>
      </c>
      <c r="C13" s="9"/>
      <c r="D13" s="10">
        <f t="shared" si="1"/>
        <v>0</v>
      </c>
      <c r="E13" s="9"/>
      <c r="F13" s="6"/>
      <c r="G13" s="10">
        <f t="shared" si="2"/>
        <v>0</v>
      </c>
      <c r="H13" s="9"/>
      <c r="I13" s="9"/>
      <c r="J13" s="9"/>
      <c r="K13" s="10">
        <f t="shared" si="3"/>
        <v>0</v>
      </c>
      <c r="L13" s="10">
        <f t="shared" si="0"/>
        <v>0</v>
      </c>
    </row>
    <row r="14" spans="1:12" ht="15.75" x14ac:dyDescent="0.25">
      <c r="A14" s="7" t="str">
        <f>'1'!A14</f>
        <v>Copa cerveza dortmund 13 oz.</v>
      </c>
      <c r="B14" s="10">
        <f>'5'!G14+'5'!L14</f>
        <v>0</v>
      </c>
      <c r="C14" s="9"/>
      <c r="D14" s="10">
        <f t="shared" si="1"/>
        <v>0</v>
      </c>
      <c r="E14" s="9"/>
      <c r="F14" s="6"/>
      <c r="G14" s="10">
        <f t="shared" si="2"/>
        <v>0</v>
      </c>
      <c r="H14" s="9"/>
      <c r="I14" s="9"/>
      <c r="J14" s="9"/>
      <c r="K14" s="10">
        <f t="shared" si="3"/>
        <v>0</v>
      </c>
      <c r="L14" s="10">
        <f t="shared" si="0"/>
        <v>0</v>
      </c>
    </row>
    <row r="15" spans="1:12" ht="15.75" x14ac:dyDescent="0.25">
      <c r="A15" s="7" t="str">
        <f>'1'!A15</f>
        <v>Copa cogñac degustacion 5 oz</v>
      </c>
      <c r="B15" s="10">
        <f>'5'!G15+'5'!L15</f>
        <v>0</v>
      </c>
      <c r="C15" s="9"/>
      <c r="D15" s="10">
        <f t="shared" si="1"/>
        <v>0</v>
      </c>
      <c r="E15" s="9"/>
      <c r="F15" s="6"/>
      <c r="G15" s="10">
        <f t="shared" si="2"/>
        <v>0</v>
      </c>
      <c r="H15" s="9"/>
      <c r="I15" s="9"/>
      <c r="J15" s="9"/>
      <c r="K15" s="10">
        <f t="shared" si="3"/>
        <v>0</v>
      </c>
      <c r="L15" s="10">
        <f t="shared" si="0"/>
        <v>0</v>
      </c>
    </row>
    <row r="16" spans="1:12" ht="15.75" x14ac:dyDescent="0.25">
      <c r="A16" s="7" t="str">
        <f>'1'!A16</f>
        <v>Copa margarita 12 oz.  Excalibur</v>
      </c>
      <c r="B16" s="10">
        <f>'5'!G16+'5'!L16</f>
        <v>0</v>
      </c>
      <c r="C16" s="9"/>
      <c r="D16" s="10">
        <f t="shared" si="1"/>
        <v>0</v>
      </c>
      <c r="E16" s="9"/>
      <c r="F16" s="6"/>
      <c r="G16" s="10">
        <f t="shared" si="2"/>
        <v>0</v>
      </c>
      <c r="H16" s="9"/>
      <c r="I16" s="9"/>
      <c r="J16" s="9"/>
      <c r="K16" s="10">
        <f t="shared" si="3"/>
        <v>0</v>
      </c>
      <c r="L16" s="10">
        <f t="shared" si="0"/>
        <v>0</v>
      </c>
    </row>
    <row r="17" spans="1:12" ht="15.75" x14ac:dyDescent="0.25">
      <c r="A17" s="7" t="str">
        <f>'1'!A17</f>
        <v>Copa vino blanco savoie  5 oz.</v>
      </c>
      <c r="B17" s="10">
        <f>'5'!G17+'5'!L17</f>
        <v>0</v>
      </c>
      <c r="C17" s="9"/>
      <c r="D17" s="10">
        <f t="shared" si="1"/>
        <v>0</v>
      </c>
      <c r="E17" s="9"/>
      <c r="F17" s="6"/>
      <c r="G17" s="10">
        <f t="shared" si="2"/>
        <v>0</v>
      </c>
      <c r="H17" s="9"/>
      <c r="I17" s="9"/>
      <c r="J17" s="9"/>
      <c r="K17" s="10">
        <f t="shared" si="3"/>
        <v>0</v>
      </c>
      <c r="L17" s="10">
        <f t="shared" si="0"/>
        <v>0</v>
      </c>
    </row>
    <row r="18" spans="1:12" ht="15.75" x14ac:dyDescent="0.25">
      <c r="A18" s="7" t="str">
        <f>'1'!A18</f>
        <v>Copa vino tinto savoie 8 oz.</v>
      </c>
      <c r="B18" s="10">
        <f>'5'!G18+'5'!L18</f>
        <v>0</v>
      </c>
      <c r="C18" s="9"/>
      <c r="D18" s="10">
        <f t="shared" si="1"/>
        <v>0</v>
      </c>
      <c r="E18" s="9"/>
      <c r="F18" s="6"/>
      <c r="G18" s="10">
        <f t="shared" si="2"/>
        <v>0</v>
      </c>
      <c r="H18" s="9"/>
      <c r="I18" s="9"/>
      <c r="J18" s="9"/>
      <c r="K18" s="10">
        <f t="shared" si="3"/>
        <v>0</v>
      </c>
      <c r="L18" s="10">
        <f t="shared" si="0"/>
        <v>0</v>
      </c>
    </row>
    <row r="19" spans="1:12" ht="15.75" x14ac:dyDescent="0.25">
      <c r="A19" s="7" t="str">
        <f>'1'!A19</f>
        <v>Cuchara para cantina a inox</v>
      </c>
      <c r="B19" s="10">
        <f>'5'!G19+'5'!L19</f>
        <v>0</v>
      </c>
      <c r="C19" s="9"/>
      <c r="D19" s="10">
        <f t="shared" si="1"/>
        <v>0</v>
      </c>
      <c r="E19" s="9"/>
      <c r="F19" s="6"/>
      <c r="G19" s="10">
        <f t="shared" si="2"/>
        <v>0</v>
      </c>
      <c r="H19" s="9"/>
      <c r="I19" s="9"/>
      <c r="J19" s="9"/>
      <c r="K19" s="10">
        <f t="shared" si="3"/>
        <v>0</v>
      </c>
      <c r="L19" s="10">
        <f t="shared" si="0"/>
        <v>0</v>
      </c>
    </row>
    <row r="20" spans="1:12" ht="15.75" x14ac:dyDescent="0.25">
      <c r="A20" s="7" t="str">
        <f>'1'!A20</f>
        <v>Cucharon para hielo 24.1 cms a inox</v>
      </c>
      <c r="B20" s="10">
        <f>'5'!G20+'5'!L20</f>
        <v>0</v>
      </c>
      <c r="C20" s="9"/>
      <c r="D20" s="10">
        <f t="shared" si="1"/>
        <v>0</v>
      </c>
      <c r="E20" s="9"/>
      <c r="F20" s="6"/>
      <c r="G20" s="10">
        <f t="shared" si="2"/>
        <v>0</v>
      </c>
      <c r="H20" s="9"/>
      <c r="I20" s="9"/>
      <c r="J20" s="9"/>
      <c r="K20" s="10">
        <f t="shared" si="3"/>
        <v>0</v>
      </c>
      <c r="L20" s="10">
        <f t="shared" si="0"/>
        <v>0</v>
      </c>
    </row>
    <row r="21" spans="1:12" ht="15.75" x14ac:dyDescent="0.25">
      <c r="A21" s="7" t="str">
        <f>'1'!A21</f>
        <v xml:space="preserve">Cuchillo chef 8" </v>
      </c>
      <c r="B21" s="10">
        <f>'5'!G21+'5'!L21</f>
        <v>0</v>
      </c>
      <c r="C21" s="9"/>
      <c r="D21" s="10">
        <f t="shared" si="1"/>
        <v>0</v>
      </c>
      <c r="E21" s="9"/>
      <c r="F21" s="6"/>
      <c r="G21" s="10">
        <f t="shared" si="2"/>
        <v>0</v>
      </c>
      <c r="H21" s="9"/>
      <c r="I21" s="9"/>
      <c r="J21" s="9"/>
      <c r="K21" s="10">
        <f t="shared" si="3"/>
        <v>0</v>
      </c>
      <c r="L21" s="10">
        <f t="shared" si="0"/>
        <v>0</v>
      </c>
    </row>
    <row r="22" spans="1:12" ht="15.75" x14ac:dyDescent="0.25">
      <c r="A22" s="7" t="str">
        <f>'1'!A22</f>
        <v>Cuchillo mondador 4"</v>
      </c>
      <c r="B22" s="10">
        <f>'5'!G22+'5'!L22</f>
        <v>0</v>
      </c>
      <c r="C22" s="9"/>
      <c r="D22" s="10">
        <f t="shared" si="1"/>
        <v>0</v>
      </c>
      <c r="E22" s="9"/>
      <c r="F22" s="6"/>
      <c r="G22" s="10">
        <f t="shared" si="2"/>
        <v>0</v>
      </c>
      <c r="H22" s="9"/>
      <c r="I22" s="9"/>
      <c r="J22" s="9"/>
      <c r="K22" s="10">
        <f t="shared" si="3"/>
        <v>0</v>
      </c>
      <c r="L22" s="10">
        <f t="shared" si="0"/>
        <v>0</v>
      </c>
    </row>
    <row r="23" spans="1:12" ht="15.75" x14ac:dyDescent="0.25">
      <c r="A23" s="7" t="str">
        <f>'1'!A23</f>
        <v>Charola antiderrapante 44x59 cms.</v>
      </c>
      <c r="B23" s="10">
        <f>'5'!G23+'5'!L23</f>
        <v>0</v>
      </c>
      <c r="C23" s="9"/>
      <c r="D23" s="10">
        <f t="shared" si="1"/>
        <v>0</v>
      </c>
      <c r="E23" s="9"/>
      <c r="F23" s="6"/>
      <c r="G23" s="10">
        <f t="shared" si="2"/>
        <v>0</v>
      </c>
      <c r="H23" s="9"/>
      <c r="I23" s="9"/>
      <c r="J23" s="9"/>
      <c r="K23" s="10">
        <f t="shared" si="3"/>
        <v>0</v>
      </c>
      <c r="L23" s="10">
        <f t="shared" si="0"/>
        <v>0</v>
      </c>
    </row>
    <row r="24" spans="1:12" ht="15.75" x14ac:dyDescent="0.25">
      <c r="A24" s="7" t="str">
        <f>'1'!A24</f>
        <v>Charola redonda antiderrapante 40 cms</v>
      </c>
      <c r="B24" s="10">
        <f>'5'!G24+'5'!L24</f>
        <v>0</v>
      </c>
      <c r="C24" s="9"/>
      <c r="D24" s="10">
        <f t="shared" si="1"/>
        <v>0</v>
      </c>
      <c r="E24" s="9"/>
      <c r="F24" s="6"/>
      <c r="G24" s="10">
        <f t="shared" si="2"/>
        <v>0</v>
      </c>
      <c r="H24" s="9"/>
      <c r="I24" s="9"/>
      <c r="J24" s="9"/>
      <c r="K24" s="10">
        <f t="shared" si="3"/>
        <v>0</v>
      </c>
      <c r="L24" s="10">
        <f t="shared" si="0"/>
        <v>0</v>
      </c>
    </row>
    <row r="25" spans="1:12" ht="15.75" x14ac:dyDescent="0.25">
      <c r="A25" s="7" t="str">
        <f>'1'!A25</f>
        <v>Dispensador plastico transparente de 12 oz..</v>
      </c>
      <c r="B25" s="10">
        <f>'5'!G25+'5'!L25</f>
        <v>0</v>
      </c>
      <c r="C25" s="9"/>
      <c r="D25" s="10">
        <f t="shared" si="1"/>
        <v>0</v>
      </c>
      <c r="E25" s="9"/>
      <c r="F25" s="6"/>
      <c r="G25" s="10">
        <f t="shared" si="2"/>
        <v>0</v>
      </c>
      <c r="H25" s="9"/>
      <c r="I25" s="9"/>
      <c r="J25" s="9"/>
      <c r="K25" s="10">
        <f t="shared" si="3"/>
        <v>0</v>
      </c>
      <c r="L25" s="10">
        <f t="shared" si="0"/>
        <v>0</v>
      </c>
    </row>
    <row r="26" spans="1:12" ht="15.75" x14ac:dyDescent="0.25">
      <c r="A26" s="7" t="str">
        <f>'1'!A26</f>
        <v>Drenador de plastico para bar</v>
      </c>
      <c r="B26" s="10">
        <f>'5'!G26+'5'!L26</f>
        <v>0</v>
      </c>
      <c r="C26" s="9"/>
      <c r="D26" s="10">
        <f t="shared" si="1"/>
        <v>0</v>
      </c>
      <c r="E26" s="9"/>
      <c r="F26" s="6"/>
      <c r="G26" s="10">
        <f t="shared" si="2"/>
        <v>0</v>
      </c>
      <c r="H26" s="9"/>
      <c r="I26" s="9"/>
      <c r="J26" s="9"/>
      <c r="K26" s="10">
        <f t="shared" si="3"/>
        <v>0</v>
      </c>
      <c r="L26" s="10">
        <f t="shared" si="0"/>
        <v>0</v>
      </c>
    </row>
    <row r="27" spans="1:12" ht="15.75" x14ac:dyDescent="0.25">
      <c r="A27" s="7" t="str">
        <f>'1'!A27</f>
        <v>Escarchador para margaritas</v>
      </c>
      <c r="B27" s="10">
        <f>'5'!G27+'5'!L27</f>
        <v>0</v>
      </c>
      <c r="C27" s="9"/>
      <c r="D27" s="10">
        <f t="shared" si="1"/>
        <v>0</v>
      </c>
      <c r="E27" s="9"/>
      <c r="F27" s="6"/>
      <c r="G27" s="10">
        <f t="shared" si="2"/>
        <v>0</v>
      </c>
      <c r="H27" s="9"/>
      <c r="I27" s="9"/>
      <c r="J27" s="9"/>
      <c r="K27" s="10">
        <f t="shared" si="3"/>
        <v>0</v>
      </c>
      <c r="L27" s="10">
        <f t="shared" si="0"/>
        <v>0</v>
      </c>
    </row>
    <row r="28" spans="1:12" ht="15.75" x14ac:dyDescent="0.25">
      <c r="A28" s="7" t="str">
        <f>'1'!A28</f>
        <v>Esponja para escarchador</v>
      </c>
      <c r="B28" s="10">
        <f>'5'!G28+'5'!L28</f>
        <v>0</v>
      </c>
      <c r="C28" s="9"/>
      <c r="D28" s="10">
        <f t="shared" si="1"/>
        <v>0</v>
      </c>
      <c r="E28" s="9"/>
      <c r="F28" s="6"/>
      <c r="G28" s="10">
        <f t="shared" si="2"/>
        <v>0</v>
      </c>
      <c r="H28" s="9"/>
      <c r="I28" s="9"/>
      <c r="J28" s="9"/>
      <c r="K28" s="10">
        <f t="shared" si="3"/>
        <v>0</v>
      </c>
      <c r="L28" s="10">
        <f t="shared" si="0"/>
        <v>0</v>
      </c>
    </row>
    <row r="29" spans="1:12" ht="15.75" x14ac:dyDescent="0.25">
      <c r="A29" s="7" t="str">
        <f>'1'!A29</f>
        <v>Exprimidor naranjas mediano</v>
      </c>
      <c r="B29" s="10">
        <f>'5'!G29+'5'!L29</f>
        <v>0</v>
      </c>
      <c r="C29" s="9"/>
      <c r="D29" s="10">
        <f t="shared" si="1"/>
        <v>0</v>
      </c>
      <c r="E29" s="9"/>
      <c r="F29" s="6"/>
      <c r="G29" s="10">
        <f t="shared" si="2"/>
        <v>0</v>
      </c>
      <c r="H29" s="9"/>
      <c r="I29" s="9"/>
      <c r="J29" s="9"/>
      <c r="K29" s="10">
        <f t="shared" si="3"/>
        <v>0</v>
      </c>
      <c r="L29" s="10">
        <f t="shared" si="0"/>
        <v>0</v>
      </c>
    </row>
    <row r="30" spans="1:12" ht="15.75" x14ac:dyDescent="0.25">
      <c r="A30" s="7" t="str">
        <f>'1'!A30</f>
        <v>Jarra 3807 vallarta 2.25 lts 76 oz</v>
      </c>
      <c r="B30" s="10">
        <f>'5'!G30+'5'!L30</f>
        <v>0</v>
      </c>
      <c r="C30" s="9"/>
      <c r="D30" s="10">
        <f t="shared" si="1"/>
        <v>0</v>
      </c>
      <c r="E30" s="9"/>
      <c r="F30" s="6"/>
      <c r="G30" s="10">
        <f t="shared" si="2"/>
        <v>0</v>
      </c>
      <c r="H30" s="9"/>
      <c r="I30" s="9"/>
      <c r="J30" s="9"/>
      <c r="K30" s="10">
        <f t="shared" si="3"/>
        <v>0</v>
      </c>
      <c r="L30" s="10">
        <f t="shared" si="0"/>
        <v>0</v>
      </c>
    </row>
    <row r="31" spans="1:12" ht="15.75" x14ac:dyDescent="0.25">
      <c r="A31" s="7" t="str">
        <f>'1'!A31</f>
        <v>Jarra 3808 orinoco 1.15 lts 39 oz</v>
      </c>
      <c r="B31" s="10">
        <f>'5'!G31+'5'!L31</f>
        <v>0</v>
      </c>
      <c r="C31" s="9"/>
      <c r="D31" s="10">
        <f t="shared" si="1"/>
        <v>0</v>
      </c>
      <c r="E31" s="9"/>
      <c r="F31" s="6"/>
      <c r="G31" s="10">
        <f t="shared" si="2"/>
        <v>0</v>
      </c>
      <c r="H31" s="9"/>
      <c r="I31" s="9"/>
      <c r="J31" s="9"/>
      <c r="K31" s="10">
        <f t="shared" si="3"/>
        <v>0</v>
      </c>
      <c r="L31" s="10">
        <f t="shared" si="0"/>
        <v>0</v>
      </c>
    </row>
    <row r="32" spans="1:12" ht="15.75" x14ac:dyDescent="0.25">
      <c r="A32" s="7" t="str">
        <f>'1'!A32</f>
        <v>Jigger 1x2 Oz  A. Inox</v>
      </c>
      <c r="B32" s="10">
        <f>'5'!G32+'5'!L32</f>
        <v>0</v>
      </c>
      <c r="C32" s="9"/>
      <c r="D32" s="10">
        <f t="shared" si="1"/>
        <v>0</v>
      </c>
      <c r="E32" s="9"/>
      <c r="F32" s="6"/>
      <c r="G32" s="10">
        <f t="shared" si="2"/>
        <v>0</v>
      </c>
      <c r="H32" s="9"/>
      <c r="I32" s="9"/>
      <c r="J32" s="9"/>
      <c r="K32" s="10">
        <f t="shared" si="3"/>
        <v>0</v>
      </c>
      <c r="L32" s="10">
        <f t="shared" si="0"/>
        <v>0</v>
      </c>
    </row>
    <row r="33" spans="1:12" ht="15.75" x14ac:dyDescent="0.25">
      <c r="A33" s="7" t="str">
        <f>'1'!A33</f>
        <v>Organizador servilletas y popotes</v>
      </c>
      <c r="B33" s="10">
        <f>'5'!G33+'5'!L33</f>
        <v>0</v>
      </c>
      <c r="C33" s="9"/>
      <c r="D33" s="10">
        <f t="shared" si="1"/>
        <v>0</v>
      </c>
      <c r="E33" s="9"/>
      <c r="F33" s="6"/>
      <c r="G33" s="10">
        <f t="shared" si="2"/>
        <v>0</v>
      </c>
      <c r="H33" s="9"/>
      <c r="I33" s="9"/>
      <c r="J33" s="9"/>
      <c r="K33" s="10">
        <f t="shared" si="3"/>
        <v>0</v>
      </c>
      <c r="L33" s="10">
        <f t="shared" si="0"/>
        <v>0</v>
      </c>
    </row>
    <row r="34" spans="1:12" ht="15.75" x14ac:dyDescent="0.25">
      <c r="A34" s="7" t="str">
        <f>'1'!A34</f>
        <v>Picahielo 6 puntas</v>
      </c>
      <c r="B34" s="10">
        <f>'5'!G34+'5'!L34</f>
        <v>0</v>
      </c>
      <c r="C34" s="9"/>
      <c r="D34" s="10">
        <f t="shared" si="1"/>
        <v>0</v>
      </c>
      <c r="E34" s="9"/>
      <c r="F34" s="6"/>
      <c r="G34" s="10">
        <f t="shared" si="2"/>
        <v>0</v>
      </c>
      <c r="H34" s="9"/>
      <c r="I34" s="9"/>
      <c r="J34" s="9"/>
      <c r="K34" s="10">
        <f t="shared" si="3"/>
        <v>0</v>
      </c>
      <c r="L34" s="10">
        <f t="shared" si="0"/>
        <v>0</v>
      </c>
    </row>
    <row r="35" spans="1:12" ht="15.75" x14ac:dyDescent="0.25">
      <c r="A35" s="7" t="str">
        <f>'1'!A35</f>
        <v>Rollo malla/bar table</v>
      </c>
      <c r="B35" s="10">
        <f>'5'!G35+'5'!L35</f>
        <v>0</v>
      </c>
      <c r="C35" s="9"/>
      <c r="D35" s="10">
        <f t="shared" si="1"/>
        <v>0</v>
      </c>
      <c r="E35" s="9"/>
      <c r="F35" s="6"/>
      <c r="G35" s="10">
        <f t="shared" si="2"/>
        <v>0</v>
      </c>
      <c r="H35" s="9"/>
      <c r="I35" s="9"/>
      <c r="J35" s="9"/>
      <c r="K35" s="10">
        <f t="shared" si="3"/>
        <v>0</v>
      </c>
      <c r="L35" s="10">
        <f t="shared" si="0"/>
        <v>0</v>
      </c>
    </row>
    <row r="36" spans="1:12" ht="15.75" x14ac:dyDescent="0.25">
      <c r="A36" s="7" t="str">
        <f>'1'!A36</f>
        <v>Sacacorchos 2 manos</v>
      </c>
      <c r="B36" s="10">
        <f>'5'!G36+'5'!L36</f>
        <v>0</v>
      </c>
      <c r="C36" s="9"/>
      <c r="D36" s="10">
        <f t="shared" si="1"/>
        <v>0</v>
      </c>
      <c r="E36" s="9"/>
      <c r="F36" s="6"/>
      <c r="G36" s="10">
        <f t="shared" si="2"/>
        <v>0</v>
      </c>
      <c r="H36" s="9"/>
      <c r="I36" s="9"/>
      <c r="J36" s="9"/>
      <c r="K36" s="10">
        <f t="shared" si="3"/>
        <v>0</v>
      </c>
      <c r="L36" s="10">
        <f t="shared" si="0"/>
        <v>0</v>
      </c>
    </row>
    <row r="37" spans="1:12" ht="15.75" x14ac:dyDescent="0.25">
      <c r="A37" s="7" t="str">
        <f>'1'!A37</f>
        <v>Tabla picar de plástico 1x30x50 Blanco</v>
      </c>
      <c r="B37" s="10">
        <f>'5'!G37+'5'!L37</f>
        <v>0</v>
      </c>
      <c r="C37" s="9"/>
      <c r="D37" s="10">
        <f t="shared" si="1"/>
        <v>0</v>
      </c>
      <c r="E37" s="9"/>
      <c r="F37" s="6"/>
      <c r="G37" s="10">
        <f t="shared" si="2"/>
        <v>0</v>
      </c>
      <c r="H37" s="9"/>
      <c r="I37" s="9"/>
      <c r="J37" s="9"/>
      <c r="K37" s="10">
        <f t="shared" si="3"/>
        <v>0</v>
      </c>
      <c r="L37" s="10">
        <f t="shared" si="0"/>
        <v>0</v>
      </c>
    </row>
    <row r="38" spans="1:12" ht="15.75" x14ac:dyDescent="0.25">
      <c r="A38" s="7" t="str">
        <f>'1'!A38</f>
        <v>Tarro 5689 cervecero morgan 450 ml 15 oz.</v>
      </c>
      <c r="B38" s="10">
        <f>'5'!G38+'5'!L38</f>
        <v>0</v>
      </c>
      <c r="C38" s="9"/>
      <c r="D38" s="10">
        <f t="shared" si="1"/>
        <v>0</v>
      </c>
      <c r="E38" s="9"/>
      <c r="F38" s="6"/>
      <c r="G38" s="10">
        <f t="shared" si="2"/>
        <v>0</v>
      </c>
      <c r="H38" s="9"/>
      <c r="I38" s="9"/>
      <c r="J38" s="9"/>
      <c r="K38" s="10">
        <f t="shared" si="3"/>
        <v>0</v>
      </c>
      <c r="L38" s="10">
        <f t="shared" si="0"/>
        <v>0</v>
      </c>
    </row>
    <row r="39" spans="1:12" ht="15.75" x14ac:dyDescent="0.25">
      <c r="A39" s="7" t="str">
        <f>'1'!A39</f>
        <v>Tijera portacharola cromada</v>
      </c>
      <c r="B39" s="10">
        <f>'5'!G39+'5'!L39</f>
        <v>0</v>
      </c>
      <c r="C39" s="9"/>
      <c r="D39" s="10">
        <f t="shared" si="1"/>
        <v>0</v>
      </c>
      <c r="E39" s="9"/>
      <c r="F39" s="6"/>
      <c r="G39" s="10">
        <f t="shared" si="2"/>
        <v>0</v>
      </c>
      <c r="H39" s="9"/>
      <c r="I39" s="9"/>
      <c r="J39" s="9"/>
      <c r="K39" s="10">
        <f t="shared" si="3"/>
        <v>0</v>
      </c>
      <c r="L39" s="10">
        <f t="shared" si="0"/>
        <v>0</v>
      </c>
    </row>
    <row r="40" spans="1:12" ht="15.75" x14ac:dyDescent="0.25">
      <c r="A40" s="7" t="str">
        <f>'1'!A40</f>
        <v>Vaso 0972 tequilero 44 ml 1.5 oz</v>
      </c>
      <c r="B40" s="10">
        <f>'5'!G40+'5'!L40</f>
        <v>0</v>
      </c>
      <c r="C40" s="9"/>
      <c r="D40" s="10">
        <f t="shared" si="1"/>
        <v>0</v>
      </c>
      <c r="E40" s="9"/>
      <c r="F40" s="6"/>
      <c r="G40" s="10">
        <f t="shared" si="2"/>
        <v>0</v>
      </c>
      <c r="H40" s="9"/>
      <c r="I40" s="9"/>
      <c r="J40" s="9"/>
      <c r="K40" s="10">
        <f t="shared" si="3"/>
        <v>0</v>
      </c>
      <c r="L40" s="10">
        <f t="shared" si="0"/>
        <v>0</v>
      </c>
    </row>
    <row r="41" spans="1:12" ht="15.75" x14ac:dyDescent="0.25">
      <c r="A41" s="7" t="str">
        <f>'1'!A41</f>
        <v>Vaso 40367 cheiser 5.25 oz. Islande (97 9577a) 5.75</v>
      </c>
      <c r="B41" s="10">
        <f>'5'!G41+'5'!L41</f>
        <v>0</v>
      </c>
      <c r="C41" s="9"/>
      <c r="D41" s="10">
        <f t="shared" si="1"/>
        <v>0</v>
      </c>
      <c r="E41" s="9"/>
      <c r="F41" s="6"/>
      <c r="G41" s="10">
        <f t="shared" si="2"/>
        <v>0</v>
      </c>
      <c r="H41" s="9"/>
      <c r="I41" s="9"/>
      <c r="J41" s="9"/>
      <c r="K41" s="10">
        <f t="shared" si="3"/>
        <v>0</v>
      </c>
      <c r="L41" s="10">
        <f t="shared" si="0"/>
        <v>0</v>
      </c>
    </row>
    <row r="42" spans="1:12" ht="15.75" x14ac:dyDescent="0.25">
      <c r="A42" s="7" t="str">
        <f>'1'!A42</f>
        <v>Vaso 50774 old fashion 6 oz. Princesa</v>
      </c>
      <c r="B42" s="10">
        <f>'5'!G42+'5'!L42</f>
        <v>0</v>
      </c>
      <c r="C42" s="9"/>
      <c r="D42" s="10">
        <f t="shared" si="1"/>
        <v>0</v>
      </c>
      <c r="E42" s="9"/>
      <c r="F42" s="6"/>
      <c r="G42" s="10">
        <f t="shared" si="2"/>
        <v>0</v>
      </c>
      <c r="H42" s="9"/>
      <c r="I42" s="9"/>
      <c r="J42" s="9"/>
      <c r="K42" s="10">
        <f t="shared" si="3"/>
        <v>0</v>
      </c>
      <c r="L42" s="10">
        <f t="shared" si="0"/>
        <v>0</v>
      </c>
    </row>
    <row r="43" spans="1:12" ht="15.75" x14ac:dyDescent="0.25">
      <c r="A43" s="7" t="str">
        <f>'1'!A43</f>
        <v>Vaso 6404 h.b.f.g 350 ml. 11.8 oz.</v>
      </c>
      <c r="B43" s="10">
        <f>'5'!G43+'5'!L43</f>
        <v>0</v>
      </c>
      <c r="C43" s="9"/>
      <c r="D43" s="10">
        <f t="shared" si="1"/>
        <v>0</v>
      </c>
      <c r="E43" s="9"/>
      <c r="F43" s="6"/>
      <c r="G43" s="10">
        <f t="shared" si="2"/>
        <v>0</v>
      </c>
      <c r="H43" s="9"/>
      <c r="I43" s="9"/>
      <c r="J43" s="9"/>
      <c r="K43" s="10">
        <f t="shared" si="3"/>
        <v>0</v>
      </c>
      <c r="L43" s="10">
        <f t="shared" si="0"/>
        <v>0</v>
      </c>
    </row>
    <row r="44" spans="1:12" ht="15.75" x14ac:dyDescent="0.25">
      <c r="A44" s="7" t="str">
        <f>'1'!A44</f>
        <v>Vaso 6621 high ball 350 ml 11.8 oz</v>
      </c>
      <c r="B44" s="10">
        <f>'5'!G44+'5'!L44</f>
        <v>0</v>
      </c>
      <c r="C44" s="9"/>
      <c r="D44" s="10">
        <f t="shared" si="1"/>
        <v>0</v>
      </c>
      <c r="E44" s="9"/>
      <c r="F44" s="6"/>
      <c r="G44" s="10">
        <f t="shared" si="2"/>
        <v>0</v>
      </c>
      <c r="H44" s="9"/>
      <c r="I44" s="9"/>
      <c r="J44" s="9"/>
      <c r="K44" s="10">
        <f t="shared" si="3"/>
        <v>0</v>
      </c>
      <c r="L44" s="10">
        <f t="shared" si="0"/>
        <v>0</v>
      </c>
    </row>
    <row r="45" spans="1:12" ht="15.75" x14ac:dyDescent="0.25">
      <c r="A45" s="7" t="str">
        <f>'1'!A45</f>
        <v>Vaso 6624 agua fg 300 ml 10.2 oz</v>
      </c>
      <c r="B45" s="10">
        <f>'5'!G45+'5'!L45</f>
        <v>0</v>
      </c>
      <c r="C45" s="9"/>
      <c r="D45" s="10">
        <f t="shared" si="1"/>
        <v>0</v>
      </c>
      <c r="E45" s="9"/>
      <c r="F45" s="6"/>
      <c r="G45" s="10">
        <f t="shared" si="2"/>
        <v>0</v>
      </c>
      <c r="H45" s="9"/>
      <c r="I45" s="9"/>
      <c r="J45" s="9"/>
      <c r="K45" s="10">
        <f t="shared" si="3"/>
        <v>0</v>
      </c>
      <c r="L45" s="10">
        <f t="shared" si="0"/>
        <v>0</v>
      </c>
    </row>
    <row r="46" spans="1:12" ht="15.75" x14ac:dyDescent="0.25">
      <c r="A46" s="7" t="str">
        <f>'1'!A46</f>
        <v>Vaso 6714 dof fashion 325 ml 11 oz</v>
      </c>
      <c r="B46" s="10">
        <f>'5'!G46+'5'!L46</f>
        <v>0</v>
      </c>
      <c r="C46" s="9"/>
      <c r="D46" s="10">
        <f t="shared" si="1"/>
        <v>0</v>
      </c>
      <c r="E46" s="9"/>
      <c r="F46" s="6"/>
      <c r="G46" s="10">
        <f t="shared" si="2"/>
        <v>0</v>
      </c>
      <c r="H46" s="9"/>
      <c r="I46" s="9"/>
      <c r="J46" s="9"/>
      <c r="K46" s="10">
        <f t="shared" si="3"/>
        <v>0</v>
      </c>
      <c r="L46" s="10">
        <f t="shared" si="0"/>
        <v>0</v>
      </c>
    </row>
    <row r="47" spans="1:12" ht="15.75" x14ac:dyDescent="0.25">
      <c r="A47" s="7">
        <f>'1'!A47</f>
        <v>0</v>
      </c>
      <c r="B47" s="10">
        <f>'5'!G47+'5'!L47</f>
        <v>0</v>
      </c>
      <c r="C47" s="9"/>
      <c r="D47" s="10">
        <f t="shared" si="1"/>
        <v>0</v>
      </c>
      <c r="E47" s="9"/>
      <c r="F47" s="6"/>
      <c r="G47" s="10">
        <f t="shared" si="2"/>
        <v>0</v>
      </c>
      <c r="H47" s="9"/>
      <c r="I47" s="9"/>
      <c r="J47" s="9"/>
      <c r="K47" s="10">
        <f t="shared" si="3"/>
        <v>0</v>
      </c>
      <c r="L47" s="10">
        <f t="shared" si="0"/>
        <v>0</v>
      </c>
    </row>
    <row r="48" spans="1:12" ht="15.75" x14ac:dyDescent="0.25">
      <c r="A48" s="7">
        <f>'1'!A48</f>
        <v>0</v>
      </c>
      <c r="B48" s="10">
        <f>'5'!G48+'5'!L48</f>
        <v>0</v>
      </c>
      <c r="C48" s="9"/>
      <c r="D48" s="10">
        <f t="shared" si="1"/>
        <v>0</v>
      </c>
      <c r="E48" s="9"/>
      <c r="F48" s="6"/>
      <c r="G48" s="10">
        <f t="shared" si="2"/>
        <v>0</v>
      </c>
      <c r="H48" s="9"/>
      <c r="I48" s="9"/>
      <c r="J48" s="9"/>
      <c r="K48" s="10">
        <f t="shared" si="3"/>
        <v>0</v>
      </c>
      <c r="L48" s="10">
        <f t="shared" si="0"/>
        <v>0</v>
      </c>
    </row>
    <row r="49" spans="1:12" ht="15.75" x14ac:dyDescent="0.25">
      <c r="A49" s="7">
        <f>'1'!A49</f>
        <v>0</v>
      </c>
      <c r="B49" s="10">
        <f>'5'!G49+'5'!L49</f>
        <v>0</v>
      </c>
      <c r="C49" s="9"/>
      <c r="D49" s="10">
        <f t="shared" si="1"/>
        <v>0</v>
      </c>
      <c r="E49" s="9"/>
      <c r="F49" s="6"/>
      <c r="G49" s="10">
        <f t="shared" si="2"/>
        <v>0</v>
      </c>
      <c r="H49" s="9"/>
      <c r="I49" s="9"/>
      <c r="J49" s="9"/>
      <c r="K49" s="10">
        <f t="shared" si="3"/>
        <v>0</v>
      </c>
      <c r="L49" s="10">
        <f t="shared" si="0"/>
        <v>0</v>
      </c>
    </row>
    <row r="50" spans="1:12" ht="15.75" x14ac:dyDescent="0.25">
      <c r="A50" s="7">
        <f>'1'!A50</f>
        <v>0</v>
      </c>
      <c r="B50" s="10">
        <f>'5'!G50+'5'!L50</f>
        <v>0</v>
      </c>
      <c r="C50" s="9"/>
      <c r="D50" s="10">
        <f t="shared" si="1"/>
        <v>0</v>
      </c>
      <c r="E50" s="9"/>
      <c r="F50" s="6"/>
      <c r="G50" s="10">
        <f t="shared" si="2"/>
        <v>0</v>
      </c>
      <c r="H50" s="9"/>
      <c r="I50" s="9"/>
      <c r="J50" s="9"/>
      <c r="K50" s="10">
        <f t="shared" si="3"/>
        <v>0</v>
      </c>
      <c r="L50" s="10">
        <f t="shared" si="0"/>
        <v>0</v>
      </c>
    </row>
    <row r="51" spans="1:12" ht="15.75" x14ac:dyDescent="0.25">
      <c r="A51" s="7">
        <f>'1'!A51</f>
        <v>0</v>
      </c>
      <c r="B51" s="10">
        <f>'5'!G51+'5'!L51</f>
        <v>0</v>
      </c>
      <c r="C51" s="9"/>
      <c r="D51" s="10">
        <f t="shared" si="1"/>
        <v>0</v>
      </c>
      <c r="E51" s="9"/>
      <c r="F51" s="6"/>
      <c r="G51" s="10">
        <f t="shared" si="2"/>
        <v>0</v>
      </c>
      <c r="H51" s="9"/>
      <c r="I51" s="9"/>
      <c r="J51" s="9"/>
      <c r="K51" s="10">
        <f t="shared" si="3"/>
        <v>0</v>
      </c>
      <c r="L51" s="10">
        <f t="shared" si="0"/>
        <v>0</v>
      </c>
    </row>
  </sheetData>
  <sheetProtection password="CE26" sheet="1" objects="1" scenarios="1"/>
  <mergeCells count="12">
    <mergeCell ref="K3:K4"/>
    <mergeCell ref="L3:L4"/>
    <mergeCell ref="A1:L1"/>
    <mergeCell ref="B2:F2"/>
    <mergeCell ref="A3:A4"/>
    <mergeCell ref="B3:B4"/>
    <mergeCell ref="C3:C4"/>
    <mergeCell ref="D3:D4"/>
    <mergeCell ref="E3:E4"/>
    <mergeCell ref="F3:F4"/>
    <mergeCell ref="G3:G4"/>
    <mergeCell ref="H3:J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workbookViewId="0">
      <pane ySplit="4" topLeftCell="A5" activePane="bottomLeft" state="frozen"/>
      <selection activeCell="B5" sqref="B5"/>
      <selection pane="bottomLeft" activeCell="H6" sqref="H6"/>
    </sheetView>
  </sheetViews>
  <sheetFormatPr defaultColWidth="11.42578125" defaultRowHeight="15" x14ac:dyDescent="0.25"/>
  <cols>
    <col min="1" max="1" width="50.28515625" bestFit="1" customWidth="1"/>
    <col min="2" max="2" width="13.28515625" bestFit="1" customWidth="1"/>
    <col min="3" max="3" width="10.42578125" bestFit="1" customWidth="1"/>
    <col min="4" max="4" width="12.28515625" bestFit="1" customWidth="1"/>
    <col min="5" max="5" width="9.42578125" bestFit="1" customWidth="1"/>
    <col min="6" max="6" width="16.140625" customWidth="1"/>
    <col min="7" max="7" width="12.28515625" bestFit="1" customWidth="1"/>
    <col min="8" max="10" width="12.7109375" customWidth="1"/>
    <col min="11" max="11" width="13.28515625" bestFit="1" customWidth="1"/>
    <col min="12" max="12" width="12.140625" bestFit="1" customWidth="1"/>
  </cols>
  <sheetData>
    <row r="1" spans="1:12" ht="26.25" x14ac:dyDescent="0.4">
      <c r="A1" s="52" t="s">
        <v>10</v>
      </c>
      <c r="B1" s="53"/>
      <c r="C1" s="53"/>
      <c r="D1" s="53"/>
      <c r="E1" s="53"/>
      <c r="F1" s="53"/>
      <c r="G1" s="53"/>
      <c r="H1" s="53"/>
      <c r="I1" s="53"/>
      <c r="J1" s="53"/>
      <c r="K1" s="53"/>
      <c r="L1" s="54"/>
    </row>
    <row r="2" spans="1:12" ht="21" x14ac:dyDescent="0.35">
      <c r="A2" s="1" t="s">
        <v>6</v>
      </c>
      <c r="B2" s="58" t="str">
        <f>'1'!B2:F2</f>
        <v>Cinépolis VIP Multiplaza Pacific</v>
      </c>
      <c r="C2" s="58"/>
      <c r="D2" s="58"/>
      <c r="E2" s="58"/>
      <c r="F2" s="58"/>
      <c r="G2" s="2"/>
      <c r="H2" s="2" t="s">
        <v>11</v>
      </c>
      <c r="I2" s="4">
        <f>'1'!I2</f>
        <v>2015</v>
      </c>
      <c r="J2" s="2"/>
      <c r="K2" s="2" t="s">
        <v>7</v>
      </c>
      <c r="L2" s="3">
        <v>7</v>
      </c>
    </row>
    <row r="3" spans="1:12" ht="15.75" x14ac:dyDescent="0.25">
      <c r="A3" s="57" t="s">
        <v>9</v>
      </c>
      <c r="B3" s="56" t="s">
        <v>0</v>
      </c>
      <c r="C3" s="56" t="s">
        <v>1</v>
      </c>
      <c r="D3" s="56" t="s">
        <v>2</v>
      </c>
      <c r="E3" s="56" t="s">
        <v>3</v>
      </c>
      <c r="F3" s="56" t="s">
        <v>4</v>
      </c>
      <c r="G3" s="56" t="s">
        <v>5</v>
      </c>
      <c r="H3" s="56" t="s">
        <v>57</v>
      </c>
      <c r="I3" s="56"/>
      <c r="J3" s="56"/>
      <c r="K3" s="56" t="s">
        <v>55</v>
      </c>
      <c r="L3" s="56" t="s">
        <v>56</v>
      </c>
    </row>
    <row r="4" spans="1:12" ht="15.75" customHeight="1" x14ac:dyDescent="0.25">
      <c r="A4" s="57"/>
      <c r="B4" s="56"/>
      <c r="C4" s="56"/>
      <c r="D4" s="56"/>
      <c r="E4" s="56"/>
      <c r="F4" s="56"/>
      <c r="G4" s="56"/>
      <c r="H4" s="11" t="s">
        <v>58</v>
      </c>
      <c r="I4" s="11" t="s">
        <v>60</v>
      </c>
      <c r="J4" s="11" t="s">
        <v>59</v>
      </c>
      <c r="K4" s="56"/>
      <c r="L4" s="56"/>
    </row>
    <row r="5" spans="1:12" ht="15.75" x14ac:dyDescent="0.25">
      <c r="A5" s="7" t="str">
        <f>'1'!A5</f>
        <v xml:space="preserve">Bar caddy condimentero 6 en 1 </v>
      </c>
      <c r="B5" s="10">
        <f>'6'!G5+'6'!L5</f>
        <v>0</v>
      </c>
      <c r="C5" s="9"/>
      <c r="D5" s="10">
        <f>B5+C5</f>
        <v>0</v>
      </c>
      <c r="E5" s="9"/>
      <c r="F5" s="6"/>
      <c r="G5" s="10">
        <f>D5-E5</f>
        <v>0</v>
      </c>
      <c r="H5" s="9"/>
      <c r="I5" s="9"/>
      <c r="J5" s="9"/>
      <c r="K5" s="10">
        <f>SUM(H5:J5)</f>
        <v>0</v>
      </c>
      <c r="L5" s="10">
        <f t="shared" ref="L5:L51" si="0">K5-G5</f>
        <v>0</v>
      </c>
    </row>
    <row r="6" spans="1:12" ht="15.75" x14ac:dyDescent="0.25">
      <c r="A6" s="7" t="str">
        <f>'1'!A6</f>
        <v>Botella/jugos con vertedor 1 lts</v>
      </c>
      <c r="B6" s="10">
        <f>'6'!G6+'6'!L6</f>
        <v>0</v>
      </c>
      <c r="C6" s="9"/>
      <c r="D6" s="10">
        <f t="shared" ref="D6:D51" si="1">B6+C6</f>
        <v>0</v>
      </c>
      <c r="E6" s="9"/>
      <c r="F6" s="6"/>
      <c r="G6" s="10">
        <f t="shared" ref="G6:G51" si="2">D6-E6</f>
        <v>0</v>
      </c>
      <c r="H6" s="9"/>
      <c r="I6" s="9"/>
      <c r="J6" s="9"/>
      <c r="K6" s="10">
        <f t="shared" ref="K6:K51" si="3">SUM(H6:J6)</f>
        <v>0</v>
      </c>
      <c r="L6" s="10">
        <f t="shared" si="0"/>
        <v>0</v>
      </c>
    </row>
    <row r="7" spans="1:12" ht="15.75" x14ac:dyDescent="0.25">
      <c r="A7" s="7" t="str">
        <f>'1'!A7</f>
        <v>Cepillo lavavasos triple</v>
      </c>
      <c r="B7" s="10">
        <f>'6'!G7+'6'!L7</f>
        <v>0</v>
      </c>
      <c r="C7" s="9"/>
      <c r="D7" s="10">
        <f t="shared" si="1"/>
        <v>0</v>
      </c>
      <c r="E7" s="9"/>
      <c r="F7" s="6"/>
      <c r="G7" s="10">
        <f t="shared" si="2"/>
        <v>0</v>
      </c>
      <c r="H7" s="9"/>
      <c r="I7" s="9"/>
      <c r="J7" s="9"/>
      <c r="K7" s="10">
        <f t="shared" si="3"/>
        <v>0</v>
      </c>
      <c r="L7" s="10">
        <f t="shared" si="0"/>
        <v>0</v>
      </c>
    </row>
    <row r="8" spans="1:12" ht="15.75" x14ac:dyDescent="0.25">
      <c r="A8" s="7" t="str">
        <f>'1'!A8</f>
        <v>Cocktelera grande 3 pzas 30 oz a. Inox</v>
      </c>
      <c r="B8" s="10">
        <f>'6'!G8+'6'!L8</f>
        <v>0</v>
      </c>
      <c r="C8" s="9"/>
      <c r="D8" s="10">
        <f t="shared" si="1"/>
        <v>0</v>
      </c>
      <c r="E8" s="9"/>
      <c r="F8" s="6"/>
      <c r="G8" s="10">
        <f t="shared" si="2"/>
        <v>0</v>
      </c>
      <c r="H8" s="9"/>
      <c r="I8" s="9"/>
      <c r="J8" s="9"/>
      <c r="K8" s="10">
        <f t="shared" si="3"/>
        <v>0</v>
      </c>
      <c r="L8" s="10">
        <f t="shared" si="0"/>
        <v>0</v>
      </c>
    </row>
    <row r="9" spans="1:12" ht="15.75" x14ac:dyDescent="0.25">
      <c r="A9" s="7" t="str">
        <f>'1'!A9</f>
        <v xml:space="preserve">Copa 2020 vino generoso mty 74 ml </v>
      </c>
      <c r="B9" s="10">
        <f>'6'!G9+'6'!L9</f>
        <v>0</v>
      </c>
      <c r="C9" s="9"/>
      <c r="D9" s="10">
        <f t="shared" si="1"/>
        <v>0</v>
      </c>
      <c r="E9" s="9"/>
      <c r="F9" s="6"/>
      <c r="G9" s="10">
        <f t="shared" si="2"/>
        <v>0</v>
      </c>
      <c r="H9" s="9"/>
      <c r="I9" s="9"/>
      <c r="J9" s="9"/>
      <c r="K9" s="10">
        <f t="shared" si="3"/>
        <v>0</v>
      </c>
      <c r="L9" s="10">
        <f t="shared" si="0"/>
        <v>0</v>
      </c>
    </row>
    <row r="10" spans="1:12" ht="15.75" x14ac:dyDescent="0.25">
      <c r="A10" s="7" t="str">
        <f>'1'!A10</f>
        <v>Copa 2025 agua mty 285 ml 9.5 oz</v>
      </c>
      <c r="B10" s="10">
        <f>'6'!G10+'6'!L10</f>
        <v>0</v>
      </c>
      <c r="C10" s="9"/>
      <c r="D10" s="10">
        <f t="shared" si="1"/>
        <v>0</v>
      </c>
      <c r="E10" s="9"/>
      <c r="F10" s="6"/>
      <c r="G10" s="10">
        <f t="shared" si="2"/>
        <v>0</v>
      </c>
      <c r="H10" s="9"/>
      <c r="I10" s="9"/>
      <c r="J10" s="9"/>
      <c r="K10" s="10">
        <f t="shared" si="3"/>
        <v>0</v>
      </c>
      <c r="L10" s="10">
        <f t="shared" si="0"/>
        <v>0</v>
      </c>
    </row>
    <row r="11" spans="1:12" ht="15.75" x14ac:dyDescent="0.25">
      <c r="A11" s="7" t="str">
        <f>'1'!A11</f>
        <v>Copa 22760 cocktail martini 5 oz excalibur</v>
      </c>
      <c r="B11" s="10">
        <f>'6'!G11+'6'!L11</f>
        <v>0</v>
      </c>
      <c r="C11" s="9"/>
      <c r="D11" s="10">
        <f t="shared" si="1"/>
        <v>0</v>
      </c>
      <c r="E11" s="9"/>
      <c r="F11" s="6"/>
      <c r="G11" s="10">
        <f t="shared" si="2"/>
        <v>0</v>
      </c>
      <c r="H11" s="9"/>
      <c r="I11" s="9"/>
      <c r="J11" s="9"/>
      <c r="K11" s="10">
        <f t="shared" si="3"/>
        <v>0</v>
      </c>
      <c r="L11" s="10">
        <f t="shared" si="0"/>
        <v>0</v>
      </c>
    </row>
    <row r="12" spans="1:12" ht="15.75" x14ac:dyDescent="0.25">
      <c r="A12" s="7" t="str">
        <f>'1'!A12</f>
        <v xml:space="preserve">Copa 23876 brandy 50 cl 17 oz. Vaporera </v>
      </c>
      <c r="B12" s="10">
        <f>'6'!G12+'6'!L12</f>
        <v>0</v>
      </c>
      <c r="C12" s="9"/>
      <c r="D12" s="10">
        <f t="shared" si="1"/>
        <v>0</v>
      </c>
      <c r="E12" s="9"/>
      <c r="F12" s="6"/>
      <c r="G12" s="10">
        <f t="shared" si="2"/>
        <v>0</v>
      </c>
      <c r="H12" s="9"/>
      <c r="I12" s="9"/>
      <c r="J12" s="9"/>
      <c r="K12" s="10">
        <f t="shared" si="3"/>
        <v>0</v>
      </c>
      <c r="L12" s="10">
        <f t="shared" si="0"/>
        <v>0</v>
      </c>
    </row>
    <row r="13" spans="1:12" ht="15.75" x14ac:dyDescent="0.25">
      <c r="A13" s="7" t="str">
        <f>'1'!A13</f>
        <v>Copa 2438 brandy mty 130 ml 4.5 oz</v>
      </c>
      <c r="B13" s="10">
        <f>'6'!G13+'6'!L13</f>
        <v>0</v>
      </c>
      <c r="C13" s="9"/>
      <c r="D13" s="10">
        <f t="shared" si="1"/>
        <v>0</v>
      </c>
      <c r="E13" s="9"/>
      <c r="F13" s="6"/>
      <c r="G13" s="10">
        <f t="shared" si="2"/>
        <v>0</v>
      </c>
      <c r="H13" s="9"/>
      <c r="I13" s="9"/>
      <c r="J13" s="9"/>
      <c r="K13" s="10">
        <f t="shared" si="3"/>
        <v>0</v>
      </c>
      <c r="L13" s="10">
        <f t="shared" si="0"/>
        <v>0</v>
      </c>
    </row>
    <row r="14" spans="1:12" ht="15.75" x14ac:dyDescent="0.25">
      <c r="A14" s="7" t="str">
        <f>'1'!A14</f>
        <v>Copa cerveza dortmund 13 oz.</v>
      </c>
      <c r="B14" s="10">
        <f>'6'!G14+'6'!L14</f>
        <v>0</v>
      </c>
      <c r="C14" s="9"/>
      <c r="D14" s="10">
        <f t="shared" si="1"/>
        <v>0</v>
      </c>
      <c r="E14" s="9"/>
      <c r="F14" s="6"/>
      <c r="G14" s="10">
        <f t="shared" si="2"/>
        <v>0</v>
      </c>
      <c r="H14" s="9"/>
      <c r="I14" s="9"/>
      <c r="J14" s="9"/>
      <c r="K14" s="10">
        <f t="shared" si="3"/>
        <v>0</v>
      </c>
      <c r="L14" s="10">
        <f t="shared" si="0"/>
        <v>0</v>
      </c>
    </row>
    <row r="15" spans="1:12" ht="15.75" x14ac:dyDescent="0.25">
      <c r="A15" s="7" t="str">
        <f>'1'!A15</f>
        <v>Copa cogñac degustacion 5 oz</v>
      </c>
      <c r="B15" s="10">
        <f>'6'!G15+'6'!L15</f>
        <v>0</v>
      </c>
      <c r="C15" s="9"/>
      <c r="D15" s="10">
        <f t="shared" si="1"/>
        <v>0</v>
      </c>
      <c r="E15" s="9"/>
      <c r="F15" s="6"/>
      <c r="G15" s="10">
        <f t="shared" si="2"/>
        <v>0</v>
      </c>
      <c r="H15" s="9"/>
      <c r="I15" s="9"/>
      <c r="J15" s="9"/>
      <c r="K15" s="10">
        <f t="shared" si="3"/>
        <v>0</v>
      </c>
      <c r="L15" s="10">
        <f t="shared" si="0"/>
        <v>0</v>
      </c>
    </row>
    <row r="16" spans="1:12" ht="15.75" x14ac:dyDescent="0.25">
      <c r="A16" s="7" t="str">
        <f>'1'!A16</f>
        <v>Copa margarita 12 oz.  Excalibur</v>
      </c>
      <c r="B16" s="10">
        <f>'6'!G16+'6'!L16</f>
        <v>0</v>
      </c>
      <c r="C16" s="9"/>
      <c r="D16" s="10">
        <f t="shared" si="1"/>
        <v>0</v>
      </c>
      <c r="E16" s="9"/>
      <c r="F16" s="6"/>
      <c r="G16" s="10">
        <f t="shared" si="2"/>
        <v>0</v>
      </c>
      <c r="H16" s="9"/>
      <c r="I16" s="9"/>
      <c r="J16" s="9"/>
      <c r="K16" s="10">
        <f t="shared" si="3"/>
        <v>0</v>
      </c>
      <c r="L16" s="10">
        <f t="shared" si="0"/>
        <v>0</v>
      </c>
    </row>
    <row r="17" spans="1:12" ht="15.75" x14ac:dyDescent="0.25">
      <c r="A17" s="7" t="str">
        <f>'1'!A17</f>
        <v>Copa vino blanco savoie  5 oz.</v>
      </c>
      <c r="B17" s="10">
        <f>'6'!G17+'6'!L17</f>
        <v>0</v>
      </c>
      <c r="C17" s="9"/>
      <c r="D17" s="10">
        <f t="shared" si="1"/>
        <v>0</v>
      </c>
      <c r="E17" s="9"/>
      <c r="F17" s="6"/>
      <c r="G17" s="10">
        <f t="shared" si="2"/>
        <v>0</v>
      </c>
      <c r="H17" s="9"/>
      <c r="I17" s="9"/>
      <c r="J17" s="9"/>
      <c r="K17" s="10">
        <f t="shared" si="3"/>
        <v>0</v>
      </c>
      <c r="L17" s="10">
        <f t="shared" si="0"/>
        <v>0</v>
      </c>
    </row>
    <row r="18" spans="1:12" ht="15.75" x14ac:dyDescent="0.25">
      <c r="A18" s="7" t="str">
        <f>'1'!A18</f>
        <v>Copa vino tinto savoie 8 oz.</v>
      </c>
      <c r="B18" s="10">
        <f>'6'!G18+'6'!L18</f>
        <v>0</v>
      </c>
      <c r="C18" s="9"/>
      <c r="D18" s="10">
        <f t="shared" si="1"/>
        <v>0</v>
      </c>
      <c r="E18" s="9"/>
      <c r="F18" s="6"/>
      <c r="G18" s="10">
        <f t="shared" si="2"/>
        <v>0</v>
      </c>
      <c r="H18" s="9"/>
      <c r="I18" s="9"/>
      <c r="J18" s="9"/>
      <c r="K18" s="10">
        <f t="shared" si="3"/>
        <v>0</v>
      </c>
      <c r="L18" s="10">
        <f t="shared" si="0"/>
        <v>0</v>
      </c>
    </row>
    <row r="19" spans="1:12" ht="15.75" x14ac:dyDescent="0.25">
      <c r="A19" s="7" t="str">
        <f>'1'!A19</f>
        <v>Cuchara para cantina a inox</v>
      </c>
      <c r="B19" s="10">
        <f>'6'!G19+'6'!L19</f>
        <v>0</v>
      </c>
      <c r="C19" s="9"/>
      <c r="D19" s="10">
        <f t="shared" si="1"/>
        <v>0</v>
      </c>
      <c r="E19" s="9"/>
      <c r="F19" s="6"/>
      <c r="G19" s="10">
        <f t="shared" si="2"/>
        <v>0</v>
      </c>
      <c r="H19" s="9"/>
      <c r="I19" s="9"/>
      <c r="J19" s="9"/>
      <c r="K19" s="10">
        <f t="shared" si="3"/>
        <v>0</v>
      </c>
      <c r="L19" s="10">
        <f t="shared" si="0"/>
        <v>0</v>
      </c>
    </row>
    <row r="20" spans="1:12" ht="15.75" x14ac:dyDescent="0.25">
      <c r="A20" s="7" t="str">
        <f>'1'!A20</f>
        <v>Cucharon para hielo 24.1 cms a inox</v>
      </c>
      <c r="B20" s="10">
        <f>'6'!G20+'6'!L20</f>
        <v>0</v>
      </c>
      <c r="C20" s="9"/>
      <c r="D20" s="10">
        <f t="shared" si="1"/>
        <v>0</v>
      </c>
      <c r="E20" s="9"/>
      <c r="F20" s="6"/>
      <c r="G20" s="10">
        <f t="shared" si="2"/>
        <v>0</v>
      </c>
      <c r="H20" s="9"/>
      <c r="I20" s="9"/>
      <c r="J20" s="9"/>
      <c r="K20" s="10">
        <f t="shared" si="3"/>
        <v>0</v>
      </c>
      <c r="L20" s="10">
        <f t="shared" si="0"/>
        <v>0</v>
      </c>
    </row>
    <row r="21" spans="1:12" ht="15.75" x14ac:dyDescent="0.25">
      <c r="A21" s="7" t="str">
        <f>'1'!A21</f>
        <v xml:space="preserve">Cuchillo chef 8" </v>
      </c>
      <c r="B21" s="10">
        <f>'6'!G21+'6'!L21</f>
        <v>0</v>
      </c>
      <c r="C21" s="9"/>
      <c r="D21" s="10">
        <f t="shared" si="1"/>
        <v>0</v>
      </c>
      <c r="E21" s="9"/>
      <c r="F21" s="6"/>
      <c r="G21" s="10">
        <f t="shared" si="2"/>
        <v>0</v>
      </c>
      <c r="H21" s="9"/>
      <c r="I21" s="9"/>
      <c r="J21" s="9"/>
      <c r="K21" s="10">
        <f t="shared" si="3"/>
        <v>0</v>
      </c>
      <c r="L21" s="10">
        <f t="shared" si="0"/>
        <v>0</v>
      </c>
    </row>
    <row r="22" spans="1:12" ht="15.75" x14ac:dyDescent="0.25">
      <c r="A22" s="7" t="str">
        <f>'1'!A22</f>
        <v>Cuchillo mondador 4"</v>
      </c>
      <c r="B22" s="10">
        <f>'6'!G22+'6'!L22</f>
        <v>0</v>
      </c>
      <c r="C22" s="9"/>
      <c r="D22" s="10">
        <f t="shared" si="1"/>
        <v>0</v>
      </c>
      <c r="E22" s="9"/>
      <c r="F22" s="6"/>
      <c r="G22" s="10">
        <f t="shared" si="2"/>
        <v>0</v>
      </c>
      <c r="H22" s="9"/>
      <c r="I22" s="9"/>
      <c r="J22" s="9"/>
      <c r="K22" s="10">
        <f t="shared" si="3"/>
        <v>0</v>
      </c>
      <c r="L22" s="10">
        <f t="shared" si="0"/>
        <v>0</v>
      </c>
    </row>
    <row r="23" spans="1:12" ht="15.75" x14ac:dyDescent="0.25">
      <c r="A23" s="7" t="str">
        <f>'1'!A23</f>
        <v>Charola antiderrapante 44x59 cms.</v>
      </c>
      <c r="B23" s="10">
        <f>'6'!G23+'6'!L23</f>
        <v>0</v>
      </c>
      <c r="C23" s="9"/>
      <c r="D23" s="10">
        <f t="shared" si="1"/>
        <v>0</v>
      </c>
      <c r="E23" s="9"/>
      <c r="F23" s="6"/>
      <c r="G23" s="10">
        <f t="shared" si="2"/>
        <v>0</v>
      </c>
      <c r="H23" s="9"/>
      <c r="I23" s="9"/>
      <c r="J23" s="9"/>
      <c r="K23" s="10">
        <f t="shared" si="3"/>
        <v>0</v>
      </c>
      <c r="L23" s="10">
        <f t="shared" si="0"/>
        <v>0</v>
      </c>
    </row>
    <row r="24" spans="1:12" ht="15.75" x14ac:dyDescent="0.25">
      <c r="A24" s="7" t="str">
        <f>'1'!A24</f>
        <v>Charola redonda antiderrapante 40 cms</v>
      </c>
      <c r="B24" s="10">
        <f>'6'!G24+'6'!L24</f>
        <v>0</v>
      </c>
      <c r="C24" s="9"/>
      <c r="D24" s="10">
        <f t="shared" si="1"/>
        <v>0</v>
      </c>
      <c r="E24" s="9"/>
      <c r="F24" s="6"/>
      <c r="G24" s="10">
        <f t="shared" si="2"/>
        <v>0</v>
      </c>
      <c r="H24" s="9"/>
      <c r="I24" s="9"/>
      <c r="J24" s="9"/>
      <c r="K24" s="10">
        <f t="shared" si="3"/>
        <v>0</v>
      </c>
      <c r="L24" s="10">
        <f t="shared" si="0"/>
        <v>0</v>
      </c>
    </row>
    <row r="25" spans="1:12" ht="15.75" x14ac:dyDescent="0.25">
      <c r="A25" s="7" t="str">
        <f>'1'!A25</f>
        <v>Dispensador plastico transparente de 12 oz..</v>
      </c>
      <c r="B25" s="10">
        <f>'6'!G25+'6'!L25</f>
        <v>0</v>
      </c>
      <c r="C25" s="9"/>
      <c r="D25" s="10">
        <f t="shared" si="1"/>
        <v>0</v>
      </c>
      <c r="E25" s="9"/>
      <c r="F25" s="6"/>
      <c r="G25" s="10">
        <f t="shared" si="2"/>
        <v>0</v>
      </c>
      <c r="H25" s="9"/>
      <c r="I25" s="9"/>
      <c r="J25" s="9"/>
      <c r="K25" s="10">
        <f t="shared" si="3"/>
        <v>0</v>
      </c>
      <c r="L25" s="10">
        <f t="shared" si="0"/>
        <v>0</v>
      </c>
    </row>
    <row r="26" spans="1:12" ht="15.75" x14ac:dyDescent="0.25">
      <c r="A26" s="7" t="str">
        <f>'1'!A26</f>
        <v>Drenador de plastico para bar</v>
      </c>
      <c r="B26" s="10">
        <f>'6'!G26+'6'!L26</f>
        <v>0</v>
      </c>
      <c r="C26" s="9"/>
      <c r="D26" s="10">
        <f t="shared" si="1"/>
        <v>0</v>
      </c>
      <c r="E26" s="9"/>
      <c r="F26" s="6"/>
      <c r="G26" s="10">
        <f t="shared" si="2"/>
        <v>0</v>
      </c>
      <c r="H26" s="9"/>
      <c r="I26" s="9"/>
      <c r="J26" s="9"/>
      <c r="K26" s="10">
        <f t="shared" si="3"/>
        <v>0</v>
      </c>
      <c r="L26" s="10">
        <f t="shared" si="0"/>
        <v>0</v>
      </c>
    </row>
    <row r="27" spans="1:12" ht="15.75" x14ac:dyDescent="0.25">
      <c r="A27" s="7" t="str">
        <f>'1'!A27</f>
        <v>Escarchador para margaritas</v>
      </c>
      <c r="B27" s="10">
        <f>'6'!G27+'6'!L27</f>
        <v>0</v>
      </c>
      <c r="C27" s="9"/>
      <c r="D27" s="10">
        <f t="shared" si="1"/>
        <v>0</v>
      </c>
      <c r="E27" s="9"/>
      <c r="F27" s="6"/>
      <c r="G27" s="10">
        <f t="shared" si="2"/>
        <v>0</v>
      </c>
      <c r="H27" s="9"/>
      <c r="I27" s="9"/>
      <c r="J27" s="9"/>
      <c r="K27" s="10">
        <f t="shared" si="3"/>
        <v>0</v>
      </c>
      <c r="L27" s="10">
        <f t="shared" si="0"/>
        <v>0</v>
      </c>
    </row>
    <row r="28" spans="1:12" ht="15.75" x14ac:dyDescent="0.25">
      <c r="A28" s="7" t="str">
        <f>'1'!A28</f>
        <v>Esponja para escarchador</v>
      </c>
      <c r="B28" s="10">
        <f>'6'!G28+'6'!L28</f>
        <v>0</v>
      </c>
      <c r="C28" s="9"/>
      <c r="D28" s="10">
        <f t="shared" si="1"/>
        <v>0</v>
      </c>
      <c r="E28" s="9"/>
      <c r="F28" s="6"/>
      <c r="G28" s="10">
        <f t="shared" si="2"/>
        <v>0</v>
      </c>
      <c r="H28" s="9"/>
      <c r="I28" s="9"/>
      <c r="J28" s="9"/>
      <c r="K28" s="10">
        <f t="shared" si="3"/>
        <v>0</v>
      </c>
      <c r="L28" s="10">
        <f t="shared" si="0"/>
        <v>0</v>
      </c>
    </row>
    <row r="29" spans="1:12" ht="15.75" x14ac:dyDescent="0.25">
      <c r="A29" s="7" t="str">
        <f>'1'!A29</f>
        <v>Exprimidor naranjas mediano</v>
      </c>
      <c r="B29" s="10">
        <f>'6'!G29+'6'!L29</f>
        <v>0</v>
      </c>
      <c r="C29" s="9"/>
      <c r="D29" s="10">
        <f t="shared" si="1"/>
        <v>0</v>
      </c>
      <c r="E29" s="9"/>
      <c r="F29" s="6"/>
      <c r="G29" s="10">
        <f t="shared" si="2"/>
        <v>0</v>
      </c>
      <c r="H29" s="9"/>
      <c r="I29" s="9"/>
      <c r="J29" s="9"/>
      <c r="K29" s="10">
        <f t="shared" si="3"/>
        <v>0</v>
      </c>
      <c r="L29" s="10">
        <f t="shared" si="0"/>
        <v>0</v>
      </c>
    </row>
    <row r="30" spans="1:12" ht="15.75" x14ac:dyDescent="0.25">
      <c r="A30" s="7" t="str">
        <f>'1'!A30</f>
        <v>Jarra 3807 vallarta 2.25 lts 76 oz</v>
      </c>
      <c r="B30" s="10">
        <f>'6'!G30+'6'!L30</f>
        <v>0</v>
      </c>
      <c r="C30" s="9"/>
      <c r="D30" s="10">
        <f t="shared" si="1"/>
        <v>0</v>
      </c>
      <c r="E30" s="9"/>
      <c r="F30" s="6"/>
      <c r="G30" s="10">
        <f t="shared" si="2"/>
        <v>0</v>
      </c>
      <c r="H30" s="9"/>
      <c r="I30" s="9"/>
      <c r="J30" s="9"/>
      <c r="K30" s="10">
        <f t="shared" si="3"/>
        <v>0</v>
      </c>
      <c r="L30" s="10">
        <f t="shared" si="0"/>
        <v>0</v>
      </c>
    </row>
    <row r="31" spans="1:12" ht="15.75" x14ac:dyDescent="0.25">
      <c r="A31" s="7" t="str">
        <f>'1'!A31</f>
        <v>Jarra 3808 orinoco 1.15 lts 39 oz</v>
      </c>
      <c r="B31" s="10">
        <f>'6'!G31+'6'!L31</f>
        <v>0</v>
      </c>
      <c r="C31" s="9"/>
      <c r="D31" s="10">
        <f t="shared" si="1"/>
        <v>0</v>
      </c>
      <c r="E31" s="9"/>
      <c r="F31" s="6"/>
      <c r="G31" s="10">
        <f t="shared" si="2"/>
        <v>0</v>
      </c>
      <c r="H31" s="9"/>
      <c r="I31" s="9"/>
      <c r="J31" s="9"/>
      <c r="K31" s="10">
        <f t="shared" si="3"/>
        <v>0</v>
      </c>
      <c r="L31" s="10">
        <f t="shared" si="0"/>
        <v>0</v>
      </c>
    </row>
    <row r="32" spans="1:12" ht="15.75" x14ac:dyDescent="0.25">
      <c r="A32" s="7" t="str">
        <f>'1'!A32</f>
        <v>Jigger 1x2 Oz  A. Inox</v>
      </c>
      <c r="B32" s="10">
        <f>'6'!G32+'6'!L32</f>
        <v>0</v>
      </c>
      <c r="C32" s="9"/>
      <c r="D32" s="10">
        <f t="shared" si="1"/>
        <v>0</v>
      </c>
      <c r="E32" s="9"/>
      <c r="F32" s="6"/>
      <c r="G32" s="10">
        <f t="shared" si="2"/>
        <v>0</v>
      </c>
      <c r="H32" s="9"/>
      <c r="I32" s="9"/>
      <c r="J32" s="9"/>
      <c r="K32" s="10">
        <f t="shared" si="3"/>
        <v>0</v>
      </c>
      <c r="L32" s="10">
        <f t="shared" si="0"/>
        <v>0</v>
      </c>
    </row>
    <row r="33" spans="1:12" ht="15.75" x14ac:dyDescent="0.25">
      <c r="A33" s="7" t="str">
        <f>'1'!A33</f>
        <v>Organizador servilletas y popotes</v>
      </c>
      <c r="B33" s="10">
        <f>'6'!G33+'6'!L33</f>
        <v>0</v>
      </c>
      <c r="C33" s="9"/>
      <c r="D33" s="10">
        <f t="shared" si="1"/>
        <v>0</v>
      </c>
      <c r="E33" s="9"/>
      <c r="F33" s="6"/>
      <c r="G33" s="10">
        <f t="shared" si="2"/>
        <v>0</v>
      </c>
      <c r="H33" s="9"/>
      <c r="I33" s="9"/>
      <c r="J33" s="9"/>
      <c r="K33" s="10">
        <f t="shared" si="3"/>
        <v>0</v>
      </c>
      <c r="L33" s="10">
        <f t="shared" si="0"/>
        <v>0</v>
      </c>
    </row>
    <row r="34" spans="1:12" ht="15.75" x14ac:dyDescent="0.25">
      <c r="A34" s="7" t="str">
        <f>'1'!A34</f>
        <v>Picahielo 6 puntas</v>
      </c>
      <c r="B34" s="10">
        <f>'6'!G34+'6'!L34</f>
        <v>0</v>
      </c>
      <c r="C34" s="9"/>
      <c r="D34" s="10">
        <f t="shared" si="1"/>
        <v>0</v>
      </c>
      <c r="E34" s="9"/>
      <c r="F34" s="6"/>
      <c r="G34" s="10">
        <f t="shared" si="2"/>
        <v>0</v>
      </c>
      <c r="H34" s="9"/>
      <c r="I34" s="9"/>
      <c r="J34" s="9"/>
      <c r="K34" s="10">
        <f t="shared" si="3"/>
        <v>0</v>
      </c>
      <c r="L34" s="10">
        <f t="shared" si="0"/>
        <v>0</v>
      </c>
    </row>
    <row r="35" spans="1:12" ht="15.75" x14ac:dyDescent="0.25">
      <c r="A35" s="7" t="str">
        <f>'1'!A35</f>
        <v>Rollo malla/bar table</v>
      </c>
      <c r="B35" s="10">
        <f>'6'!G35+'6'!L35</f>
        <v>0</v>
      </c>
      <c r="C35" s="9"/>
      <c r="D35" s="10">
        <f t="shared" si="1"/>
        <v>0</v>
      </c>
      <c r="E35" s="9"/>
      <c r="F35" s="6"/>
      <c r="G35" s="10">
        <f t="shared" si="2"/>
        <v>0</v>
      </c>
      <c r="H35" s="9"/>
      <c r="I35" s="9"/>
      <c r="J35" s="9"/>
      <c r="K35" s="10">
        <f t="shared" si="3"/>
        <v>0</v>
      </c>
      <c r="L35" s="10">
        <f t="shared" si="0"/>
        <v>0</v>
      </c>
    </row>
    <row r="36" spans="1:12" ht="15.75" x14ac:dyDescent="0.25">
      <c r="A36" s="7" t="str">
        <f>'1'!A36</f>
        <v>Sacacorchos 2 manos</v>
      </c>
      <c r="B36" s="10">
        <f>'6'!G36+'6'!L36</f>
        <v>0</v>
      </c>
      <c r="C36" s="9"/>
      <c r="D36" s="10">
        <f t="shared" si="1"/>
        <v>0</v>
      </c>
      <c r="E36" s="9"/>
      <c r="F36" s="6"/>
      <c r="G36" s="10">
        <f t="shared" si="2"/>
        <v>0</v>
      </c>
      <c r="H36" s="9"/>
      <c r="I36" s="9"/>
      <c r="J36" s="9"/>
      <c r="K36" s="10">
        <f t="shared" si="3"/>
        <v>0</v>
      </c>
      <c r="L36" s="10">
        <f t="shared" si="0"/>
        <v>0</v>
      </c>
    </row>
    <row r="37" spans="1:12" ht="15.75" x14ac:dyDescent="0.25">
      <c r="A37" s="7" t="str">
        <f>'1'!A37</f>
        <v>Tabla picar de plástico 1x30x50 Blanco</v>
      </c>
      <c r="B37" s="10">
        <f>'6'!G37+'6'!L37</f>
        <v>0</v>
      </c>
      <c r="C37" s="9"/>
      <c r="D37" s="10">
        <f t="shared" si="1"/>
        <v>0</v>
      </c>
      <c r="E37" s="9"/>
      <c r="F37" s="6"/>
      <c r="G37" s="10">
        <f t="shared" si="2"/>
        <v>0</v>
      </c>
      <c r="H37" s="9"/>
      <c r="I37" s="9"/>
      <c r="J37" s="9"/>
      <c r="K37" s="10">
        <f t="shared" si="3"/>
        <v>0</v>
      </c>
      <c r="L37" s="10">
        <f t="shared" si="0"/>
        <v>0</v>
      </c>
    </row>
    <row r="38" spans="1:12" ht="15.75" x14ac:dyDescent="0.25">
      <c r="A38" s="7" t="str">
        <f>'1'!A38</f>
        <v>Tarro 5689 cervecero morgan 450 ml 15 oz.</v>
      </c>
      <c r="B38" s="10">
        <f>'6'!G38+'6'!L38</f>
        <v>0</v>
      </c>
      <c r="C38" s="9"/>
      <c r="D38" s="10">
        <f t="shared" si="1"/>
        <v>0</v>
      </c>
      <c r="E38" s="9"/>
      <c r="F38" s="6"/>
      <c r="G38" s="10">
        <f t="shared" si="2"/>
        <v>0</v>
      </c>
      <c r="H38" s="9"/>
      <c r="I38" s="9"/>
      <c r="J38" s="9"/>
      <c r="K38" s="10">
        <f t="shared" si="3"/>
        <v>0</v>
      </c>
      <c r="L38" s="10">
        <f t="shared" si="0"/>
        <v>0</v>
      </c>
    </row>
    <row r="39" spans="1:12" ht="15.75" x14ac:dyDescent="0.25">
      <c r="A39" s="7" t="str">
        <f>'1'!A39</f>
        <v>Tijera portacharola cromada</v>
      </c>
      <c r="B39" s="10">
        <f>'6'!G39+'6'!L39</f>
        <v>0</v>
      </c>
      <c r="C39" s="9"/>
      <c r="D39" s="10">
        <f t="shared" si="1"/>
        <v>0</v>
      </c>
      <c r="E39" s="9"/>
      <c r="F39" s="6"/>
      <c r="G39" s="10">
        <f t="shared" si="2"/>
        <v>0</v>
      </c>
      <c r="H39" s="9"/>
      <c r="I39" s="9"/>
      <c r="J39" s="9"/>
      <c r="K39" s="10">
        <f t="shared" si="3"/>
        <v>0</v>
      </c>
      <c r="L39" s="10">
        <f t="shared" si="0"/>
        <v>0</v>
      </c>
    </row>
    <row r="40" spans="1:12" ht="15.75" x14ac:dyDescent="0.25">
      <c r="A40" s="7" t="str">
        <f>'1'!A40</f>
        <v>Vaso 0972 tequilero 44 ml 1.5 oz</v>
      </c>
      <c r="B40" s="10">
        <f>'6'!G40+'6'!L40</f>
        <v>0</v>
      </c>
      <c r="C40" s="9"/>
      <c r="D40" s="10">
        <f t="shared" si="1"/>
        <v>0</v>
      </c>
      <c r="E40" s="9"/>
      <c r="F40" s="6"/>
      <c r="G40" s="10">
        <f t="shared" si="2"/>
        <v>0</v>
      </c>
      <c r="H40" s="9"/>
      <c r="I40" s="9"/>
      <c r="J40" s="9"/>
      <c r="K40" s="10">
        <f t="shared" si="3"/>
        <v>0</v>
      </c>
      <c r="L40" s="10">
        <f t="shared" si="0"/>
        <v>0</v>
      </c>
    </row>
    <row r="41" spans="1:12" ht="15.75" x14ac:dyDescent="0.25">
      <c r="A41" s="7" t="str">
        <f>'1'!A41</f>
        <v>Vaso 40367 cheiser 5.25 oz. Islande (97 9577a) 5.75</v>
      </c>
      <c r="B41" s="10">
        <f>'6'!G41+'6'!L41</f>
        <v>0</v>
      </c>
      <c r="C41" s="9"/>
      <c r="D41" s="10">
        <f t="shared" si="1"/>
        <v>0</v>
      </c>
      <c r="E41" s="9"/>
      <c r="F41" s="6"/>
      <c r="G41" s="10">
        <f t="shared" si="2"/>
        <v>0</v>
      </c>
      <c r="H41" s="9"/>
      <c r="I41" s="9"/>
      <c r="J41" s="9"/>
      <c r="K41" s="10">
        <f t="shared" si="3"/>
        <v>0</v>
      </c>
      <c r="L41" s="10">
        <f t="shared" si="0"/>
        <v>0</v>
      </c>
    </row>
    <row r="42" spans="1:12" ht="15.75" x14ac:dyDescent="0.25">
      <c r="A42" s="7" t="str">
        <f>'1'!A42</f>
        <v>Vaso 50774 old fashion 6 oz. Princesa</v>
      </c>
      <c r="B42" s="10">
        <f>'6'!G42+'6'!L42</f>
        <v>0</v>
      </c>
      <c r="C42" s="9"/>
      <c r="D42" s="10">
        <f t="shared" si="1"/>
        <v>0</v>
      </c>
      <c r="E42" s="9"/>
      <c r="F42" s="6"/>
      <c r="G42" s="10">
        <f t="shared" si="2"/>
        <v>0</v>
      </c>
      <c r="H42" s="9"/>
      <c r="I42" s="9"/>
      <c r="J42" s="9"/>
      <c r="K42" s="10">
        <f t="shared" si="3"/>
        <v>0</v>
      </c>
      <c r="L42" s="10">
        <f t="shared" si="0"/>
        <v>0</v>
      </c>
    </row>
    <row r="43" spans="1:12" ht="15.75" x14ac:dyDescent="0.25">
      <c r="A43" s="7" t="str">
        <f>'1'!A43</f>
        <v>Vaso 6404 h.b.f.g 350 ml. 11.8 oz.</v>
      </c>
      <c r="B43" s="10">
        <f>'6'!G43+'6'!L43</f>
        <v>0</v>
      </c>
      <c r="C43" s="9"/>
      <c r="D43" s="10">
        <f t="shared" si="1"/>
        <v>0</v>
      </c>
      <c r="E43" s="9"/>
      <c r="F43" s="6"/>
      <c r="G43" s="10">
        <f t="shared" si="2"/>
        <v>0</v>
      </c>
      <c r="H43" s="9"/>
      <c r="I43" s="9"/>
      <c r="J43" s="9"/>
      <c r="K43" s="10">
        <f t="shared" si="3"/>
        <v>0</v>
      </c>
      <c r="L43" s="10">
        <f t="shared" si="0"/>
        <v>0</v>
      </c>
    </row>
    <row r="44" spans="1:12" ht="15.75" x14ac:dyDescent="0.25">
      <c r="A44" s="7" t="str">
        <f>'1'!A44</f>
        <v>Vaso 6621 high ball 350 ml 11.8 oz</v>
      </c>
      <c r="B44" s="10">
        <f>'6'!G44+'6'!L44</f>
        <v>0</v>
      </c>
      <c r="C44" s="9"/>
      <c r="D44" s="10">
        <f t="shared" si="1"/>
        <v>0</v>
      </c>
      <c r="E44" s="9"/>
      <c r="F44" s="6"/>
      <c r="G44" s="10">
        <f t="shared" si="2"/>
        <v>0</v>
      </c>
      <c r="H44" s="9"/>
      <c r="I44" s="9"/>
      <c r="J44" s="9"/>
      <c r="K44" s="10">
        <f t="shared" si="3"/>
        <v>0</v>
      </c>
      <c r="L44" s="10">
        <f t="shared" si="0"/>
        <v>0</v>
      </c>
    </row>
    <row r="45" spans="1:12" ht="15.75" x14ac:dyDescent="0.25">
      <c r="A45" s="7" t="str">
        <f>'1'!A45</f>
        <v>Vaso 6624 agua fg 300 ml 10.2 oz</v>
      </c>
      <c r="B45" s="10">
        <f>'6'!G45+'6'!L45</f>
        <v>0</v>
      </c>
      <c r="C45" s="9"/>
      <c r="D45" s="10">
        <f t="shared" si="1"/>
        <v>0</v>
      </c>
      <c r="E45" s="9"/>
      <c r="F45" s="6"/>
      <c r="G45" s="10">
        <f t="shared" si="2"/>
        <v>0</v>
      </c>
      <c r="H45" s="9"/>
      <c r="I45" s="9"/>
      <c r="J45" s="9"/>
      <c r="K45" s="10">
        <f t="shared" si="3"/>
        <v>0</v>
      </c>
      <c r="L45" s="10">
        <f t="shared" si="0"/>
        <v>0</v>
      </c>
    </row>
    <row r="46" spans="1:12" ht="15.75" x14ac:dyDescent="0.25">
      <c r="A46" s="7" t="str">
        <f>'1'!A46</f>
        <v>Vaso 6714 dof fashion 325 ml 11 oz</v>
      </c>
      <c r="B46" s="10">
        <f>'6'!G46+'6'!L46</f>
        <v>0</v>
      </c>
      <c r="C46" s="9"/>
      <c r="D46" s="10">
        <f t="shared" si="1"/>
        <v>0</v>
      </c>
      <c r="E46" s="9"/>
      <c r="F46" s="6"/>
      <c r="G46" s="10">
        <f t="shared" si="2"/>
        <v>0</v>
      </c>
      <c r="H46" s="9"/>
      <c r="I46" s="9"/>
      <c r="J46" s="9"/>
      <c r="K46" s="10">
        <f t="shared" si="3"/>
        <v>0</v>
      </c>
      <c r="L46" s="10">
        <f t="shared" si="0"/>
        <v>0</v>
      </c>
    </row>
    <row r="47" spans="1:12" ht="15.75" x14ac:dyDescent="0.25">
      <c r="A47" s="7">
        <f>'1'!A47</f>
        <v>0</v>
      </c>
      <c r="B47" s="10">
        <f>'6'!G47+'6'!L47</f>
        <v>0</v>
      </c>
      <c r="C47" s="9"/>
      <c r="D47" s="10">
        <f t="shared" si="1"/>
        <v>0</v>
      </c>
      <c r="E47" s="9"/>
      <c r="F47" s="6"/>
      <c r="G47" s="10">
        <f t="shared" si="2"/>
        <v>0</v>
      </c>
      <c r="H47" s="9"/>
      <c r="I47" s="9"/>
      <c r="J47" s="9"/>
      <c r="K47" s="10">
        <f t="shared" si="3"/>
        <v>0</v>
      </c>
      <c r="L47" s="10">
        <f t="shared" si="0"/>
        <v>0</v>
      </c>
    </row>
    <row r="48" spans="1:12" ht="15.75" x14ac:dyDescent="0.25">
      <c r="A48" s="7">
        <f>'1'!A48</f>
        <v>0</v>
      </c>
      <c r="B48" s="10">
        <f>'6'!G48+'6'!L48</f>
        <v>0</v>
      </c>
      <c r="C48" s="9"/>
      <c r="D48" s="10">
        <f t="shared" si="1"/>
        <v>0</v>
      </c>
      <c r="E48" s="9"/>
      <c r="F48" s="6"/>
      <c r="G48" s="10">
        <f t="shared" si="2"/>
        <v>0</v>
      </c>
      <c r="H48" s="9"/>
      <c r="I48" s="9"/>
      <c r="J48" s="9"/>
      <c r="K48" s="10">
        <f t="shared" si="3"/>
        <v>0</v>
      </c>
      <c r="L48" s="10">
        <f t="shared" si="0"/>
        <v>0</v>
      </c>
    </row>
    <row r="49" spans="1:12" ht="15.75" x14ac:dyDescent="0.25">
      <c r="A49" s="7">
        <f>'1'!A49</f>
        <v>0</v>
      </c>
      <c r="B49" s="10">
        <f>'6'!G49+'6'!L49</f>
        <v>0</v>
      </c>
      <c r="C49" s="9"/>
      <c r="D49" s="10">
        <f t="shared" si="1"/>
        <v>0</v>
      </c>
      <c r="E49" s="9"/>
      <c r="F49" s="6"/>
      <c r="G49" s="10">
        <f t="shared" si="2"/>
        <v>0</v>
      </c>
      <c r="H49" s="9"/>
      <c r="I49" s="9"/>
      <c r="J49" s="9"/>
      <c r="K49" s="10">
        <f t="shared" si="3"/>
        <v>0</v>
      </c>
      <c r="L49" s="10">
        <f t="shared" si="0"/>
        <v>0</v>
      </c>
    </row>
    <row r="50" spans="1:12" ht="15.75" x14ac:dyDescent="0.25">
      <c r="A50" s="7">
        <f>'1'!A50</f>
        <v>0</v>
      </c>
      <c r="B50" s="10">
        <f>'6'!G50+'6'!L50</f>
        <v>0</v>
      </c>
      <c r="C50" s="9"/>
      <c r="D50" s="10">
        <f t="shared" si="1"/>
        <v>0</v>
      </c>
      <c r="E50" s="9"/>
      <c r="F50" s="6"/>
      <c r="G50" s="10">
        <f t="shared" si="2"/>
        <v>0</v>
      </c>
      <c r="H50" s="9"/>
      <c r="I50" s="9"/>
      <c r="J50" s="9"/>
      <c r="K50" s="10">
        <f t="shared" si="3"/>
        <v>0</v>
      </c>
      <c r="L50" s="10">
        <f t="shared" si="0"/>
        <v>0</v>
      </c>
    </row>
    <row r="51" spans="1:12" ht="15.75" x14ac:dyDescent="0.25">
      <c r="A51" s="7">
        <f>'1'!A51</f>
        <v>0</v>
      </c>
      <c r="B51" s="10">
        <f>'6'!G51+'6'!L51</f>
        <v>0</v>
      </c>
      <c r="C51" s="9"/>
      <c r="D51" s="10">
        <f t="shared" si="1"/>
        <v>0</v>
      </c>
      <c r="E51" s="9"/>
      <c r="F51" s="6"/>
      <c r="G51" s="10">
        <f t="shared" si="2"/>
        <v>0</v>
      </c>
      <c r="H51" s="9"/>
      <c r="I51" s="9"/>
      <c r="J51" s="9"/>
      <c r="K51" s="10">
        <f t="shared" si="3"/>
        <v>0</v>
      </c>
      <c r="L51" s="10">
        <f t="shared" si="0"/>
        <v>0</v>
      </c>
    </row>
  </sheetData>
  <sheetProtection password="CE24" sheet="1" objects="1" scenarios="1"/>
  <mergeCells count="12">
    <mergeCell ref="K3:K4"/>
    <mergeCell ref="L3:L4"/>
    <mergeCell ref="A1:L1"/>
    <mergeCell ref="B2:F2"/>
    <mergeCell ref="A3:A4"/>
    <mergeCell ref="B3:B4"/>
    <mergeCell ref="C3:C4"/>
    <mergeCell ref="D3:D4"/>
    <mergeCell ref="E3:E4"/>
    <mergeCell ref="F3:F4"/>
    <mergeCell ref="G3:G4"/>
    <mergeCell ref="H3:J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workbookViewId="0">
      <pane ySplit="4" topLeftCell="A5" activePane="bottomLeft" state="frozen"/>
      <selection activeCell="B5" sqref="B5"/>
      <selection pane="bottomLeft" activeCell="H6" sqref="H6"/>
    </sheetView>
  </sheetViews>
  <sheetFormatPr defaultColWidth="11.42578125" defaultRowHeight="15" x14ac:dyDescent="0.25"/>
  <cols>
    <col min="1" max="1" width="50.28515625" bestFit="1" customWidth="1"/>
    <col min="2" max="2" width="13.28515625" bestFit="1" customWidth="1"/>
    <col min="3" max="3" width="10.42578125" bestFit="1" customWidth="1"/>
    <col min="4" max="4" width="12.28515625" bestFit="1" customWidth="1"/>
    <col min="5" max="5" width="9.42578125" bestFit="1" customWidth="1"/>
    <col min="6" max="6" width="16.140625" customWidth="1"/>
    <col min="7" max="7" width="12.28515625" bestFit="1" customWidth="1"/>
    <col min="8" max="10" width="12.7109375" customWidth="1"/>
    <col min="11" max="11" width="13.28515625" bestFit="1" customWidth="1"/>
    <col min="12" max="12" width="12.140625" bestFit="1" customWidth="1"/>
  </cols>
  <sheetData>
    <row r="1" spans="1:12" ht="26.25" x14ac:dyDescent="0.4">
      <c r="A1" s="52" t="s">
        <v>10</v>
      </c>
      <c r="B1" s="53"/>
      <c r="C1" s="53"/>
      <c r="D1" s="53"/>
      <c r="E1" s="53"/>
      <c r="F1" s="53"/>
      <c r="G1" s="53"/>
      <c r="H1" s="53"/>
      <c r="I1" s="53"/>
      <c r="J1" s="53"/>
      <c r="K1" s="53"/>
      <c r="L1" s="54"/>
    </row>
    <row r="2" spans="1:12" ht="21" x14ac:dyDescent="0.35">
      <c r="A2" s="1" t="s">
        <v>6</v>
      </c>
      <c r="B2" s="58" t="str">
        <f>'1'!B2:F2</f>
        <v>Cinépolis VIP Multiplaza Pacific</v>
      </c>
      <c r="C2" s="58"/>
      <c r="D2" s="58"/>
      <c r="E2" s="58"/>
      <c r="F2" s="58"/>
      <c r="G2" s="2"/>
      <c r="H2" s="2" t="s">
        <v>11</v>
      </c>
      <c r="I2" s="4">
        <f>'1'!I2</f>
        <v>2015</v>
      </c>
      <c r="J2" s="2"/>
      <c r="K2" s="2" t="s">
        <v>7</v>
      </c>
      <c r="L2" s="3">
        <v>8</v>
      </c>
    </row>
    <row r="3" spans="1:12" ht="15.75" x14ac:dyDescent="0.25">
      <c r="A3" s="57" t="s">
        <v>9</v>
      </c>
      <c r="B3" s="56" t="s">
        <v>0</v>
      </c>
      <c r="C3" s="56" t="s">
        <v>1</v>
      </c>
      <c r="D3" s="56" t="s">
        <v>2</v>
      </c>
      <c r="E3" s="56" t="s">
        <v>3</v>
      </c>
      <c r="F3" s="56" t="s">
        <v>4</v>
      </c>
      <c r="G3" s="56" t="s">
        <v>5</v>
      </c>
      <c r="H3" s="56" t="s">
        <v>57</v>
      </c>
      <c r="I3" s="56"/>
      <c r="J3" s="56"/>
      <c r="K3" s="56" t="s">
        <v>55</v>
      </c>
      <c r="L3" s="56" t="s">
        <v>56</v>
      </c>
    </row>
    <row r="4" spans="1:12" ht="15.75" customHeight="1" x14ac:dyDescent="0.25">
      <c r="A4" s="57"/>
      <c r="B4" s="56"/>
      <c r="C4" s="56"/>
      <c r="D4" s="56"/>
      <c r="E4" s="56"/>
      <c r="F4" s="56"/>
      <c r="G4" s="56"/>
      <c r="H4" s="11" t="s">
        <v>58</v>
      </c>
      <c r="I4" s="11" t="s">
        <v>60</v>
      </c>
      <c r="J4" s="11" t="s">
        <v>59</v>
      </c>
      <c r="K4" s="56"/>
      <c r="L4" s="56"/>
    </row>
    <row r="5" spans="1:12" ht="15.75" x14ac:dyDescent="0.25">
      <c r="A5" s="7" t="str">
        <f>'1'!A5</f>
        <v xml:space="preserve">Bar caddy condimentero 6 en 1 </v>
      </c>
      <c r="B5" s="10">
        <f>'7'!G5+'7'!L5</f>
        <v>0</v>
      </c>
      <c r="C5" s="9"/>
      <c r="D5" s="10">
        <f>B5+C5</f>
        <v>0</v>
      </c>
      <c r="E5" s="9"/>
      <c r="F5" s="6"/>
      <c r="G5" s="10">
        <f>D5-E5</f>
        <v>0</v>
      </c>
      <c r="H5" s="9"/>
      <c r="I5" s="9"/>
      <c r="J5" s="9"/>
      <c r="K5" s="10">
        <f>SUM(H5:J5)</f>
        <v>0</v>
      </c>
      <c r="L5" s="10">
        <f t="shared" ref="L5:L51" si="0">K5-G5</f>
        <v>0</v>
      </c>
    </row>
    <row r="6" spans="1:12" ht="15.75" x14ac:dyDescent="0.25">
      <c r="A6" s="7" t="str">
        <f>'1'!A6</f>
        <v>Botella/jugos con vertedor 1 lts</v>
      </c>
      <c r="B6" s="10">
        <f>'7'!G6+'7'!L6</f>
        <v>0</v>
      </c>
      <c r="C6" s="9"/>
      <c r="D6" s="10">
        <f t="shared" ref="D6:D51" si="1">B6+C6</f>
        <v>0</v>
      </c>
      <c r="E6" s="9"/>
      <c r="F6" s="6"/>
      <c r="G6" s="10">
        <f t="shared" ref="G6:G51" si="2">D6-E6</f>
        <v>0</v>
      </c>
      <c r="H6" s="9"/>
      <c r="I6" s="9"/>
      <c r="J6" s="9"/>
      <c r="K6" s="10">
        <f t="shared" ref="K6:K51" si="3">SUM(H6:J6)</f>
        <v>0</v>
      </c>
      <c r="L6" s="10">
        <f t="shared" si="0"/>
        <v>0</v>
      </c>
    </row>
    <row r="7" spans="1:12" ht="15.75" x14ac:dyDescent="0.25">
      <c r="A7" s="7" t="str">
        <f>'1'!A7</f>
        <v>Cepillo lavavasos triple</v>
      </c>
      <c r="B7" s="10">
        <f>'7'!G7+'7'!L7</f>
        <v>0</v>
      </c>
      <c r="C7" s="9"/>
      <c r="D7" s="10">
        <f t="shared" si="1"/>
        <v>0</v>
      </c>
      <c r="E7" s="9"/>
      <c r="F7" s="6"/>
      <c r="G7" s="10">
        <f t="shared" si="2"/>
        <v>0</v>
      </c>
      <c r="H7" s="9"/>
      <c r="I7" s="9"/>
      <c r="J7" s="9"/>
      <c r="K7" s="10">
        <f t="shared" si="3"/>
        <v>0</v>
      </c>
      <c r="L7" s="10">
        <f t="shared" si="0"/>
        <v>0</v>
      </c>
    </row>
    <row r="8" spans="1:12" ht="15.75" x14ac:dyDescent="0.25">
      <c r="A8" s="7" t="str">
        <f>'1'!A8</f>
        <v>Cocktelera grande 3 pzas 30 oz a. Inox</v>
      </c>
      <c r="B8" s="10">
        <f>'7'!G8+'7'!L8</f>
        <v>0</v>
      </c>
      <c r="C8" s="9"/>
      <c r="D8" s="10">
        <f t="shared" si="1"/>
        <v>0</v>
      </c>
      <c r="E8" s="9"/>
      <c r="F8" s="6"/>
      <c r="G8" s="10">
        <f t="shared" si="2"/>
        <v>0</v>
      </c>
      <c r="H8" s="9"/>
      <c r="I8" s="9"/>
      <c r="J8" s="9"/>
      <c r="K8" s="10">
        <f t="shared" si="3"/>
        <v>0</v>
      </c>
      <c r="L8" s="10">
        <f t="shared" si="0"/>
        <v>0</v>
      </c>
    </row>
    <row r="9" spans="1:12" ht="15.75" x14ac:dyDescent="0.25">
      <c r="A9" s="7" t="str">
        <f>'1'!A9</f>
        <v xml:space="preserve">Copa 2020 vino generoso mty 74 ml </v>
      </c>
      <c r="B9" s="10">
        <f>'7'!G9+'7'!L9</f>
        <v>0</v>
      </c>
      <c r="C9" s="9"/>
      <c r="D9" s="10">
        <f t="shared" si="1"/>
        <v>0</v>
      </c>
      <c r="E9" s="9"/>
      <c r="F9" s="6"/>
      <c r="G9" s="10">
        <f t="shared" si="2"/>
        <v>0</v>
      </c>
      <c r="H9" s="9"/>
      <c r="I9" s="9"/>
      <c r="J9" s="9"/>
      <c r="K9" s="10">
        <f t="shared" si="3"/>
        <v>0</v>
      </c>
      <c r="L9" s="10">
        <f t="shared" si="0"/>
        <v>0</v>
      </c>
    </row>
    <row r="10" spans="1:12" ht="15.75" x14ac:dyDescent="0.25">
      <c r="A10" s="7" t="str">
        <f>'1'!A10</f>
        <v>Copa 2025 agua mty 285 ml 9.5 oz</v>
      </c>
      <c r="B10" s="10">
        <f>'7'!G10+'7'!L10</f>
        <v>0</v>
      </c>
      <c r="C10" s="9"/>
      <c r="D10" s="10">
        <f t="shared" si="1"/>
        <v>0</v>
      </c>
      <c r="E10" s="9"/>
      <c r="F10" s="6"/>
      <c r="G10" s="10">
        <f t="shared" si="2"/>
        <v>0</v>
      </c>
      <c r="H10" s="9"/>
      <c r="I10" s="9"/>
      <c r="J10" s="9"/>
      <c r="K10" s="10">
        <f t="shared" si="3"/>
        <v>0</v>
      </c>
      <c r="L10" s="10">
        <f t="shared" si="0"/>
        <v>0</v>
      </c>
    </row>
    <row r="11" spans="1:12" ht="15.75" x14ac:dyDescent="0.25">
      <c r="A11" s="7" t="str">
        <f>'1'!A11</f>
        <v>Copa 22760 cocktail martini 5 oz excalibur</v>
      </c>
      <c r="B11" s="10">
        <f>'7'!G11+'7'!L11</f>
        <v>0</v>
      </c>
      <c r="C11" s="9"/>
      <c r="D11" s="10">
        <f t="shared" si="1"/>
        <v>0</v>
      </c>
      <c r="E11" s="9"/>
      <c r="F11" s="6"/>
      <c r="G11" s="10">
        <f t="shared" si="2"/>
        <v>0</v>
      </c>
      <c r="H11" s="9"/>
      <c r="I11" s="9"/>
      <c r="J11" s="9"/>
      <c r="K11" s="10">
        <f t="shared" si="3"/>
        <v>0</v>
      </c>
      <c r="L11" s="10">
        <f t="shared" si="0"/>
        <v>0</v>
      </c>
    </row>
    <row r="12" spans="1:12" ht="15.75" x14ac:dyDescent="0.25">
      <c r="A12" s="7" t="str">
        <f>'1'!A12</f>
        <v xml:space="preserve">Copa 23876 brandy 50 cl 17 oz. Vaporera </v>
      </c>
      <c r="B12" s="10">
        <f>'7'!G12+'7'!L12</f>
        <v>0</v>
      </c>
      <c r="C12" s="9"/>
      <c r="D12" s="10">
        <f t="shared" si="1"/>
        <v>0</v>
      </c>
      <c r="E12" s="9"/>
      <c r="F12" s="6"/>
      <c r="G12" s="10">
        <f t="shared" si="2"/>
        <v>0</v>
      </c>
      <c r="H12" s="9"/>
      <c r="I12" s="9"/>
      <c r="J12" s="9"/>
      <c r="K12" s="10">
        <f t="shared" si="3"/>
        <v>0</v>
      </c>
      <c r="L12" s="10">
        <f t="shared" si="0"/>
        <v>0</v>
      </c>
    </row>
    <row r="13" spans="1:12" ht="15.75" x14ac:dyDescent="0.25">
      <c r="A13" s="7" t="str">
        <f>'1'!A13</f>
        <v>Copa 2438 brandy mty 130 ml 4.5 oz</v>
      </c>
      <c r="B13" s="10">
        <f>'7'!G13+'7'!L13</f>
        <v>0</v>
      </c>
      <c r="C13" s="9"/>
      <c r="D13" s="10">
        <f t="shared" si="1"/>
        <v>0</v>
      </c>
      <c r="E13" s="9"/>
      <c r="F13" s="6"/>
      <c r="G13" s="10">
        <f t="shared" si="2"/>
        <v>0</v>
      </c>
      <c r="H13" s="9"/>
      <c r="I13" s="9"/>
      <c r="J13" s="9"/>
      <c r="K13" s="10">
        <f t="shared" si="3"/>
        <v>0</v>
      </c>
      <c r="L13" s="10">
        <f t="shared" si="0"/>
        <v>0</v>
      </c>
    </row>
    <row r="14" spans="1:12" ht="15.75" x14ac:dyDescent="0.25">
      <c r="A14" s="7" t="str">
        <f>'1'!A14</f>
        <v>Copa cerveza dortmund 13 oz.</v>
      </c>
      <c r="B14" s="10">
        <f>'7'!G14+'7'!L14</f>
        <v>0</v>
      </c>
      <c r="C14" s="9"/>
      <c r="D14" s="10">
        <f t="shared" si="1"/>
        <v>0</v>
      </c>
      <c r="E14" s="9"/>
      <c r="F14" s="6"/>
      <c r="G14" s="10">
        <f t="shared" si="2"/>
        <v>0</v>
      </c>
      <c r="H14" s="9"/>
      <c r="I14" s="9"/>
      <c r="J14" s="9"/>
      <c r="K14" s="10">
        <f t="shared" si="3"/>
        <v>0</v>
      </c>
      <c r="L14" s="10">
        <f t="shared" si="0"/>
        <v>0</v>
      </c>
    </row>
    <row r="15" spans="1:12" ht="15.75" x14ac:dyDescent="0.25">
      <c r="A15" s="7" t="str">
        <f>'1'!A15</f>
        <v>Copa cogñac degustacion 5 oz</v>
      </c>
      <c r="B15" s="10">
        <f>'7'!G15+'7'!L15</f>
        <v>0</v>
      </c>
      <c r="C15" s="9"/>
      <c r="D15" s="10">
        <f t="shared" si="1"/>
        <v>0</v>
      </c>
      <c r="E15" s="9"/>
      <c r="F15" s="6"/>
      <c r="G15" s="10">
        <f t="shared" si="2"/>
        <v>0</v>
      </c>
      <c r="H15" s="9"/>
      <c r="I15" s="9"/>
      <c r="J15" s="9"/>
      <c r="K15" s="10">
        <f t="shared" si="3"/>
        <v>0</v>
      </c>
      <c r="L15" s="10">
        <f t="shared" si="0"/>
        <v>0</v>
      </c>
    </row>
    <row r="16" spans="1:12" ht="15.75" x14ac:dyDescent="0.25">
      <c r="A16" s="7" t="str">
        <f>'1'!A16</f>
        <v>Copa margarita 12 oz.  Excalibur</v>
      </c>
      <c r="B16" s="10">
        <f>'7'!G16+'7'!L16</f>
        <v>0</v>
      </c>
      <c r="C16" s="9"/>
      <c r="D16" s="10">
        <f t="shared" si="1"/>
        <v>0</v>
      </c>
      <c r="E16" s="9"/>
      <c r="F16" s="6"/>
      <c r="G16" s="10">
        <f t="shared" si="2"/>
        <v>0</v>
      </c>
      <c r="H16" s="9"/>
      <c r="I16" s="9"/>
      <c r="J16" s="9"/>
      <c r="K16" s="10">
        <f t="shared" si="3"/>
        <v>0</v>
      </c>
      <c r="L16" s="10">
        <f t="shared" si="0"/>
        <v>0</v>
      </c>
    </row>
    <row r="17" spans="1:12" ht="15.75" x14ac:dyDescent="0.25">
      <c r="A17" s="7" t="str">
        <f>'1'!A17</f>
        <v>Copa vino blanco savoie  5 oz.</v>
      </c>
      <c r="B17" s="10">
        <f>'7'!G17+'7'!L17</f>
        <v>0</v>
      </c>
      <c r="C17" s="9"/>
      <c r="D17" s="10">
        <f t="shared" si="1"/>
        <v>0</v>
      </c>
      <c r="E17" s="9"/>
      <c r="F17" s="6"/>
      <c r="G17" s="10">
        <f t="shared" si="2"/>
        <v>0</v>
      </c>
      <c r="H17" s="9"/>
      <c r="I17" s="9"/>
      <c r="J17" s="9"/>
      <c r="K17" s="10">
        <f t="shared" si="3"/>
        <v>0</v>
      </c>
      <c r="L17" s="10">
        <f t="shared" si="0"/>
        <v>0</v>
      </c>
    </row>
    <row r="18" spans="1:12" ht="15.75" x14ac:dyDescent="0.25">
      <c r="A18" s="7" t="str">
        <f>'1'!A18</f>
        <v>Copa vino tinto savoie 8 oz.</v>
      </c>
      <c r="B18" s="10">
        <f>'7'!G18+'7'!L18</f>
        <v>0</v>
      </c>
      <c r="C18" s="9"/>
      <c r="D18" s="10">
        <f t="shared" si="1"/>
        <v>0</v>
      </c>
      <c r="E18" s="9"/>
      <c r="F18" s="6"/>
      <c r="G18" s="10">
        <f t="shared" si="2"/>
        <v>0</v>
      </c>
      <c r="H18" s="9"/>
      <c r="I18" s="9"/>
      <c r="J18" s="9"/>
      <c r="K18" s="10">
        <f t="shared" si="3"/>
        <v>0</v>
      </c>
      <c r="L18" s="10">
        <f t="shared" si="0"/>
        <v>0</v>
      </c>
    </row>
    <row r="19" spans="1:12" ht="15.75" x14ac:dyDescent="0.25">
      <c r="A19" s="7" t="str">
        <f>'1'!A19</f>
        <v>Cuchara para cantina a inox</v>
      </c>
      <c r="B19" s="10">
        <f>'7'!G19+'7'!L19</f>
        <v>0</v>
      </c>
      <c r="C19" s="9"/>
      <c r="D19" s="10">
        <f t="shared" si="1"/>
        <v>0</v>
      </c>
      <c r="E19" s="9"/>
      <c r="F19" s="6"/>
      <c r="G19" s="10">
        <f t="shared" si="2"/>
        <v>0</v>
      </c>
      <c r="H19" s="9"/>
      <c r="I19" s="9"/>
      <c r="J19" s="9"/>
      <c r="K19" s="10">
        <f t="shared" si="3"/>
        <v>0</v>
      </c>
      <c r="L19" s="10">
        <f t="shared" si="0"/>
        <v>0</v>
      </c>
    </row>
    <row r="20" spans="1:12" ht="15.75" x14ac:dyDescent="0.25">
      <c r="A20" s="7" t="str">
        <f>'1'!A20</f>
        <v>Cucharon para hielo 24.1 cms a inox</v>
      </c>
      <c r="B20" s="10">
        <f>'7'!G20+'7'!L20</f>
        <v>0</v>
      </c>
      <c r="C20" s="9"/>
      <c r="D20" s="10">
        <f t="shared" si="1"/>
        <v>0</v>
      </c>
      <c r="E20" s="9"/>
      <c r="F20" s="6"/>
      <c r="G20" s="10">
        <f t="shared" si="2"/>
        <v>0</v>
      </c>
      <c r="H20" s="9"/>
      <c r="I20" s="9"/>
      <c r="J20" s="9"/>
      <c r="K20" s="10">
        <f t="shared" si="3"/>
        <v>0</v>
      </c>
      <c r="L20" s="10">
        <f t="shared" si="0"/>
        <v>0</v>
      </c>
    </row>
    <row r="21" spans="1:12" ht="15.75" x14ac:dyDescent="0.25">
      <c r="A21" s="7" t="str">
        <f>'1'!A21</f>
        <v xml:space="preserve">Cuchillo chef 8" </v>
      </c>
      <c r="B21" s="10">
        <f>'7'!G21+'7'!L21</f>
        <v>0</v>
      </c>
      <c r="C21" s="9"/>
      <c r="D21" s="10">
        <f t="shared" si="1"/>
        <v>0</v>
      </c>
      <c r="E21" s="9"/>
      <c r="F21" s="6"/>
      <c r="G21" s="10">
        <f t="shared" si="2"/>
        <v>0</v>
      </c>
      <c r="H21" s="9"/>
      <c r="I21" s="9"/>
      <c r="J21" s="9"/>
      <c r="K21" s="10">
        <f t="shared" si="3"/>
        <v>0</v>
      </c>
      <c r="L21" s="10">
        <f t="shared" si="0"/>
        <v>0</v>
      </c>
    </row>
    <row r="22" spans="1:12" ht="15.75" x14ac:dyDescent="0.25">
      <c r="A22" s="7" t="str">
        <f>'1'!A22</f>
        <v>Cuchillo mondador 4"</v>
      </c>
      <c r="B22" s="10">
        <f>'7'!G22+'7'!L22</f>
        <v>0</v>
      </c>
      <c r="C22" s="9"/>
      <c r="D22" s="10">
        <f t="shared" si="1"/>
        <v>0</v>
      </c>
      <c r="E22" s="9"/>
      <c r="F22" s="6"/>
      <c r="G22" s="10">
        <f t="shared" si="2"/>
        <v>0</v>
      </c>
      <c r="H22" s="9"/>
      <c r="I22" s="9"/>
      <c r="J22" s="9"/>
      <c r="K22" s="10">
        <f t="shared" si="3"/>
        <v>0</v>
      </c>
      <c r="L22" s="10">
        <f t="shared" si="0"/>
        <v>0</v>
      </c>
    </row>
    <row r="23" spans="1:12" ht="15.75" x14ac:dyDescent="0.25">
      <c r="A23" s="7" t="str">
        <f>'1'!A23</f>
        <v>Charola antiderrapante 44x59 cms.</v>
      </c>
      <c r="B23" s="10">
        <f>'7'!G23+'7'!L23</f>
        <v>0</v>
      </c>
      <c r="C23" s="9"/>
      <c r="D23" s="10">
        <f t="shared" si="1"/>
        <v>0</v>
      </c>
      <c r="E23" s="9"/>
      <c r="F23" s="6"/>
      <c r="G23" s="10">
        <f t="shared" si="2"/>
        <v>0</v>
      </c>
      <c r="H23" s="9"/>
      <c r="I23" s="9"/>
      <c r="J23" s="9"/>
      <c r="K23" s="10">
        <f t="shared" si="3"/>
        <v>0</v>
      </c>
      <c r="L23" s="10">
        <f t="shared" si="0"/>
        <v>0</v>
      </c>
    </row>
    <row r="24" spans="1:12" ht="15.75" x14ac:dyDescent="0.25">
      <c r="A24" s="7" t="str">
        <f>'1'!A24</f>
        <v>Charola redonda antiderrapante 40 cms</v>
      </c>
      <c r="B24" s="10">
        <f>'7'!G24+'7'!L24</f>
        <v>0</v>
      </c>
      <c r="C24" s="9"/>
      <c r="D24" s="10">
        <f t="shared" si="1"/>
        <v>0</v>
      </c>
      <c r="E24" s="9"/>
      <c r="F24" s="6"/>
      <c r="G24" s="10">
        <f t="shared" si="2"/>
        <v>0</v>
      </c>
      <c r="H24" s="9"/>
      <c r="I24" s="9"/>
      <c r="J24" s="9"/>
      <c r="K24" s="10">
        <f t="shared" si="3"/>
        <v>0</v>
      </c>
      <c r="L24" s="10">
        <f t="shared" si="0"/>
        <v>0</v>
      </c>
    </row>
    <row r="25" spans="1:12" ht="15.75" x14ac:dyDescent="0.25">
      <c r="A25" s="7" t="str">
        <f>'1'!A25</f>
        <v>Dispensador plastico transparente de 12 oz..</v>
      </c>
      <c r="B25" s="10">
        <f>'7'!G25+'7'!L25</f>
        <v>0</v>
      </c>
      <c r="C25" s="9"/>
      <c r="D25" s="10">
        <f t="shared" si="1"/>
        <v>0</v>
      </c>
      <c r="E25" s="9"/>
      <c r="F25" s="6"/>
      <c r="G25" s="10">
        <f t="shared" si="2"/>
        <v>0</v>
      </c>
      <c r="H25" s="9"/>
      <c r="I25" s="9"/>
      <c r="J25" s="9"/>
      <c r="K25" s="10">
        <f t="shared" si="3"/>
        <v>0</v>
      </c>
      <c r="L25" s="10">
        <f t="shared" si="0"/>
        <v>0</v>
      </c>
    </row>
    <row r="26" spans="1:12" ht="15.75" x14ac:dyDescent="0.25">
      <c r="A26" s="7" t="str">
        <f>'1'!A26</f>
        <v>Drenador de plastico para bar</v>
      </c>
      <c r="B26" s="10">
        <f>'7'!G26+'7'!L26</f>
        <v>0</v>
      </c>
      <c r="C26" s="9"/>
      <c r="D26" s="10">
        <f t="shared" si="1"/>
        <v>0</v>
      </c>
      <c r="E26" s="9"/>
      <c r="F26" s="6"/>
      <c r="G26" s="10">
        <f t="shared" si="2"/>
        <v>0</v>
      </c>
      <c r="H26" s="9"/>
      <c r="I26" s="9"/>
      <c r="J26" s="9"/>
      <c r="K26" s="10">
        <f t="shared" si="3"/>
        <v>0</v>
      </c>
      <c r="L26" s="10">
        <f t="shared" si="0"/>
        <v>0</v>
      </c>
    </row>
    <row r="27" spans="1:12" ht="15.75" x14ac:dyDescent="0.25">
      <c r="A27" s="7" t="str">
        <f>'1'!A27</f>
        <v>Escarchador para margaritas</v>
      </c>
      <c r="B27" s="10">
        <f>'7'!G27+'7'!L27</f>
        <v>0</v>
      </c>
      <c r="C27" s="9"/>
      <c r="D27" s="10">
        <f t="shared" si="1"/>
        <v>0</v>
      </c>
      <c r="E27" s="9"/>
      <c r="F27" s="6"/>
      <c r="G27" s="10">
        <f t="shared" si="2"/>
        <v>0</v>
      </c>
      <c r="H27" s="9"/>
      <c r="I27" s="9"/>
      <c r="J27" s="9"/>
      <c r="K27" s="10">
        <f t="shared" si="3"/>
        <v>0</v>
      </c>
      <c r="L27" s="10">
        <f t="shared" si="0"/>
        <v>0</v>
      </c>
    </row>
    <row r="28" spans="1:12" ht="15.75" x14ac:dyDescent="0.25">
      <c r="A28" s="7" t="str">
        <f>'1'!A28</f>
        <v>Esponja para escarchador</v>
      </c>
      <c r="B28" s="10">
        <f>'7'!G28+'7'!L28</f>
        <v>0</v>
      </c>
      <c r="C28" s="9"/>
      <c r="D28" s="10">
        <f t="shared" si="1"/>
        <v>0</v>
      </c>
      <c r="E28" s="9"/>
      <c r="F28" s="6"/>
      <c r="G28" s="10">
        <f t="shared" si="2"/>
        <v>0</v>
      </c>
      <c r="H28" s="9"/>
      <c r="I28" s="9"/>
      <c r="J28" s="9"/>
      <c r="K28" s="10">
        <f t="shared" si="3"/>
        <v>0</v>
      </c>
      <c r="L28" s="10">
        <f t="shared" si="0"/>
        <v>0</v>
      </c>
    </row>
    <row r="29" spans="1:12" ht="15.75" x14ac:dyDescent="0.25">
      <c r="A29" s="7" t="str">
        <f>'1'!A29</f>
        <v>Exprimidor naranjas mediano</v>
      </c>
      <c r="B29" s="10">
        <f>'7'!G29+'7'!L29</f>
        <v>0</v>
      </c>
      <c r="C29" s="9"/>
      <c r="D29" s="10">
        <f t="shared" si="1"/>
        <v>0</v>
      </c>
      <c r="E29" s="9"/>
      <c r="F29" s="6"/>
      <c r="G29" s="10">
        <f t="shared" si="2"/>
        <v>0</v>
      </c>
      <c r="H29" s="9"/>
      <c r="I29" s="9"/>
      <c r="J29" s="9"/>
      <c r="K29" s="10">
        <f t="shared" si="3"/>
        <v>0</v>
      </c>
      <c r="L29" s="10">
        <f t="shared" si="0"/>
        <v>0</v>
      </c>
    </row>
    <row r="30" spans="1:12" ht="15.75" x14ac:dyDescent="0.25">
      <c r="A30" s="7" t="str">
        <f>'1'!A30</f>
        <v>Jarra 3807 vallarta 2.25 lts 76 oz</v>
      </c>
      <c r="B30" s="10">
        <f>'7'!G30+'7'!L30</f>
        <v>0</v>
      </c>
      <c r="C30" s="9"/>
      <c r="D30" s="10">
        <f t="shared" si="1"/>
        <v>0</v>
      </c>
      <c r="E30" s="9"/>
      <c r="F30" s="6"/>
      <c r="G30" s="10">
        <f t="shared" si="2"/>
        <v>0</v>
      </c>
      <c r="H30" s="9"/>
      <c r="I30" s="9"/>
      <c r="J30" s="9"/>
      <c r="K30" s="10">
        <f t="shared" si="3"/>
        <v>0</v>
      </c>
      <c r="L30" s="10">
        <f t="shared" si="0"/>
        <v>0</v>
      </c>
    </row>
    <row r="31" spans="1:12" ht="15.75" x14ac:dyDescent="0.25">
      <c r="A31" s="7" t="str">
        <f>'1'!A31</f>
        <v>Jarra 3808 orinoco 1.15 lts 39 oz</v>
      </c>
      <c r="B31" s="10">
        <f>'7'!G31+'7'!L31</f>
        <v>0</v>
      </c>
      <c r="C31" s="9"/>
      <c r="D31" s="10">
        <f t="shared" si="1"/>
        <v>0</v>
      </c>
      <c r="E31" s="9"/>
      <c r="F31" s="6"/>
      <c r="G31" s="10">
        <f t="shared" si="2"/>
        <v>0</v>
      </c>
      <c r="H31" s="9"/>
      <c r="I31" s="9"/>
      <c r="J31" s="9"/>
      <c r="K31" s="10">
        <f t="shared" si="3"/>
        <v>0</v>
      </c>
      <c r="L31" s="10">
        <f t="shared" si="0"/>
        <v>0</v>
      </c>
    </row>
    <row r="32" spans="1:12" ht="15.75" x14ac:dyDescent="0.25">
      <c r="A32" s="7" t="str">
        <f>'1'!A32</f>
        <v>Jigger 1x2 Oz  A. Inox</v>
      </c>
      <c r="B32" s="10">
        <f>'7'!G32+'7'!L32</f>
        <v>0</v>
      </c>
      <c r="C32" s="9"/>
      <c r="D32" s="10">
        <f t="shared" si="1"/>
        <v>0</v>
      </c>
      <c r="E32" s="9"/>
      <c r="F32" s="6"/>
      <c r="G32" s="10">
        <f t="shared" si="2"/>
        <v>0</v>
      </c>
      <c r="H32" s="9"/>
      <c r="I32" s="9"/>
      <c r="J32" s="9"/>
      <c r="K32" s="10">
        <f t="shared" si="3"/>
        <v>0</v>
      </c>
      <c r="L32" s="10">
        <f t="shared" si="0"/>
        <v>0</v>
      </c>
    </row>
    <row r="33" spans="1:12" ht="15.75" x14ac:dyDescent="0.25">
      <c r="A33" s="7" t="str">
        <f>'1'!A33</f>
        <v>Organizador servilletas y popotes</v>
      </c>
      <c r="B33" s="10">
        <f>'7'!G33+'7'!L33</f>
        <v>0</v>
      </c>
      <c r="C33" s="9"/>
      <c r="D33" s="10">
        <f t="shared" si="1"/>
        <v>0</v>
      </c>
      <c r="E33" s="9"/>
      <c r="F33" s="6"/>
      <c r="G33" s="10">
        <f t="shared" si="2"/>
        <v>0</v>
      </c>
      <c r="H33" s="9"/>
      <c r="I33" s="9"/>
      <c r="J33" s="9"/>
      <c r="K33" s="10">
        <f t="shared" si="3"/>
        <v>0</v>
      </c>
      <c r="L33" s="10">
        <f t="shared" si="0"/>
        <v>0</v>
      </c>
    </row>
    <row r="34" spans="1:12" ht="15.75" x14ac:dyDescent="0.25">
      <c r="A34" s="7" t="str">
        <f>'1'!A34</f>
        <v>Picahielo 6 puntas</v>
      </c>
      <c r="B34" s="10">
        <f>'7'!G34+'7'!L34</f>
        <v>0</v>
      </c>
      <c r="C34" s="9"/>
      <c r="D34" s="10">
        <f t="shared" si="1"/>
        <v>0</v>
      </c>
      <c r="E34" s="9"/>
      <c r="F34" s="6"/>
      <c r="G34" s="10">
        <f t="shared" si="2"/>
        <v>0</v>
      </c>
      <c r="H34" s="9"/>
      <c r="I34" s="9"/>
      <c r="J34" s="9"/>
      <c r="K34" s="10">
        <f t="shared" si="3"/>
        <v>0</v>
      </c>
      <c r="L34" s="10">
        <f t="shared" si="0"/>
        <v>0</v>
      </c>
    </row>
    <row r="35" spans="1:12" ht="15.75" x14ac:dyDescent="0.25">
      <c r="A35" s="7" t="str">
        <f>'1'!A35</f>
        <v>Rollo malla/bar table</v>
      </c>
      <c r="B35" s="10">
        <f>'7'!G35+'7'!L35</f>
        <v>0</v>
      </c>
      <c r="C35" s="9"/>
      <c r="D35" s="10">
        <f t="shared" si="1"/>
        <v>0</v>
      </c>
      <c r="E35" s="9"/>
      <c r="F35" s="6"/>
      <c r="G35" s="10">
        <f t="shared" si="2"/>
        <v>0</v>
      </c>
      <c r="H35" s="9"/>
      <c r="I35" s="9"/>
      <c r="J35" s="9"/>
      <c r="K35" s="10">
        <f t="shared" si="3"/>
        <v>0</v>
      </c>
      <c r="L35" s="10">
        <f t="shared" si="0"/>
        <v>0</v>
      </c>
    </row>
    <row r="36" spans="1:12" ht="15.75" x14ac:dyDescent="0.25">
      <c r="A36" s="7" t="str">
        <f>'1'!A36</f>
        <v>Sacacorchos 2 manos</v>
      </c>
      <c r="B36" s="10">
        <f>'7'!G36+'7'!L36</f>
        <v>0</v>
      </c>
      <c r="C36" s="9"/>
      <c r="D36" s="10">
        <f t="shared" si="1"/>
        <v>0</v>
      </c>
      <c r="E36" s="9"/>
      <c r="F36" s="6"/>
      <c r="G36" s="10">
        <f t="shared" si="2"/>
        <v>0</v>
      </c>
      <c r="H36" s="9"/>
      <c r="I36" s="9"/>
      <c r="J36" s="9"/>
      <c r="K36" s="10">
        <f t="shared" si="3"/>
        <v>0</v>
      </c>
      <c r="L36" s="10">
        <f t="shared" si="0"/>
        <v>0</v>
      </c>
    </row>
    <row r="37" spans="1:12" ht="15.75" x14ac:dyDescent="0.25">
      <c r="A37" s="7" t="str">
        <f>'1'!A37</f>
        <v>Tabla picar de plástico 1x30x50 Blanco</v>
      </c>
      <c r="B37" s="10">
        <f>'7'!G37+'7'!L37</f>
        <v>0</v>
      </c>
      <c r="C37" s="9"/>
      <c r="D37" s="10">
        <f t="shared" si="1"/>
        <v>0</v>
      </c>
      <c r="E37" s="9"/>
      <c r="F37" s="6"/>
      <c r="G37" s="10">
        <f t="shared" si="2"/>
        <v>0</v>
      </c>
      <c r="H37" s="9"/>
      <c r="I37" s="9"/>
      <c r="J37" s="9"/>
      <c r="K37" s="10">
        <f t="shared" si="3"/>
        <v>0</v>
      </c>
      <c r="L37" s="10">
        <f t="shared" si="0"/>
        <v>0</v>
      </c>
    </row>
    <row r="38" spans="1:12" ht="15.75" x14ac:dyDescent="0.25">
      <c r="A38" s="7" t="str">
        <f>'1'!A38</f>
        <v>Tarro 5689 cervecero morgan 450 ml 15 oz.</v>
      </c>
      <c r="B38" s="10">
        <f>'7'!G38+'7'!L38</f>
        <v>0</v>
      </c>
      <c r="C38" s="9"/>
      <c r="D38" s="10">
        <f t="shared" si="1"/>
        <v>0</v>
      </c>
      <c r="E38" s="9"/>
      <c r="F38" s="6"/>
      <c r="G38" s="10">
        <f t="shared" si="2"/>
        <v>0</v>
      </c>
      <c r="H38" s="9"/>
      <c r="I38" s="9"/>
      <c r="J38" s="9"/>
      <c r="K38" s="10">
        <f t="shared" si="3"/>
        <v>0</v>
      </c>
      <c r="L38" s="10">
        <f t="shared" si="0"/>
        <v>0</v>
      </c>
    </row>
    <row r="39" spans="1:12" ht="15.75" x14ac:dyDescent="0.25">
      <c r="A39" s="7" t="str">
        <f>'1'!A39</f>
        <v>Tijera portacharola cromada</v>
      </c>
      <c r="B39" s="10">
        <f>'7'!G39+'7'!L39</f>
        <v>0</v>
      </c>
      <c r="C39" s="9"/>
      <c r="D39" s="10">
        <f t="shared" si="1"/>
        <v>0</v>
      </c>
      <c r="E39" s="9"/>
      <c r="F39" s="6"/>
      <c r="G39" s="10">
        <f t="shared" si="2"/>
        <v>0</v>
      </c>
      <c r="H39" s="9"/>
      <c r="I39" s="9"/>
      <c r="J39" s="9"/>
      <c r="K39" s="10">
        <f t="shared" si="3"/>
        <v>0</v>
      </c>
      <c r="L39" s="10">
        <f t="shared" si="0"/>
        <v>0</v>
      </c>
    </row>
    <row r="40" spans="1:12" ht="15.75" x14ac:dyDescent="0.25">
      <c r="A40" s="7" t="str">
        <f>'1'!A40</f>
        <v>Vaso 0972 tequilero 44 ml 1.5 oz</v>
      </c>
      <c r="B40" s="10">
        <f>'7'!G40+'7'!L40</f>
        <v>0</v>
      </c>
      <c r="C40" s="9"/>
      <c r="D40" s="10">
        <f t="shared" si="1"/>
        <v>0</v>
      </c>
      <c r="E40" s="9"/>
      <c r="F40" s="6"/>
      <c r="G40" s="10">
        <f t="shared" si="2"/>
        <v>0</v>
      </c>
      <c r="H40" s="9"/>
      <c r="I40" s="9"/>
      <c r="J40" s="9"/>
      <c r="K40" s="10">
        <f t="shared" si="3"/>
        <v>0</v>
      </c>
      <c r="L40" s="10">
        <f t="shared" si="0"/>
        <v>0</v>
      </c>
    </row>
    <row r="41" spans="1:12" ht="15.75" x14ac:dyDescent="0.25">
      <c r="A41" s="7" t="str">
        <f>'1'!A41</f>
        <v>Vaso 40367 cheiser 5.25 oz. Islande (97 9577a) 5.75</v>
      </c>
      <c r="B41" s="10">
        <f>'7'!G41+'7'!L41</f>
        <v>0</v>
      </c>
      <c r="C41" s="9"/>
      <c r="D41" s="10">
        <f t="shared" si="1"/>
        <v>0</v>
      </c>
      <c r="E41" s="9"/>
      <c r="F41" s="6"/>
      <c r="G41" s="10">
        <f t="shared" si="2"/>
        <v>0</v>
      </c>
      <c r="H41" s="9"/>
      <c r="I41" s="9"/>
      <c r="J41" s="9"/>
      <c r="K41" s="10">
        <f t="shared" si="3"/>
        <v>0</v>
      </c>
      <c r="L41" s="10">
        <f t="shared" si="0"/>
        <v>0</v>
      </c>
    </row>
    <row r="42" spans="1:12" ht="15.75" x14ac:dyDescent="0.25">
      <c r="A42" s="7" t="str">
        <f>'1'!A42</f>
        <v>Vaso 50774 old fashion 6 oz. Princesa</v>
      </c>
      <c r="B42" s="10">
        <f>'7'!G42+'7'!L42</f>
        <v>0</v>
      </c>
      <c r="C42" s="9"/>
      <c r="D42" s="10">
        <f t="shared" si="1"/>
        <v>0</v>
      </c>
      <c r="E42" s="9"/>
      <c r="F42" s="6"/>
      <c r="G42" s="10">
        <f t="shared" si="2"/>
        <v>0</v>
      </c>
      <c r="H42" s="9"/>
      <c r="I42" s="9"/>
      <c r="J42" s="9"/>
      <c r="K42" s="10">
        <f t="shared" si="3"/>
        <v>0</v>
      </c>
      <c r="L42" s="10">
        <f t="shared" si="0"/>
        <v>0</v>
      </c>
    </row>
    <row r="43" spans="1:12" ht="15.75" x14ac:dyDescent="0.25">
      <c r="A43" s="7" t="str">
        <f>'1'!A43</f>
        <v>Vaso 6404 h.b.f.g 350 ml. 11.8 oz.</v>
      </c>
      <c r="B43" s="10">
        <f>'7'!G43+'7'!L43</f>
        <v>0</v>
      </c>
      <c r="C43" s="9"/>
      <c r="D43" s="10">
        <f t="shared" si="1"/>
        <v>0</v>
      </c>
      <c r="E43" s="9"/>
      <c r="F43" s="6"/>
      <c r="G43" s="10">
        <f t="shared" si="2"/>
        <v>0</v>
      </c>
      <c r="H43" s="9"/>
      <c r="I43" s="9"/>
      <c r="J43" s="9"/>
      <c r="K43" s="10">
        <f t="shared" si="3"/>
        <v>0</v>
      </c>
      <c r="L43" s="10">
        <f t="shared" si="0"/>
        <v>0</v>
      </c>
    </row>
    <row r="44" spans="1:12" ht="15.75" x14ac:dyDescent="0.25">
      <c r="A44" s="7" t="str">
        <f>'1'!A44</f>
        <v>Vaso 6621 high ball 350 ml 11.8 oz</v>
      </c>
      <c r="B44" s="10">
        <f>'7'!G44+'7'!L44</f>
        <v>0</v>
      </c>
      <c r="C44" s="9"/>
      <c r="D44" s="10">
        <f t="shared" si="1"/>
        <v>0</v>
      </c>
      <c r="E44" s="9"/>
      <c r="F44" s="6"/>
      <c r="G44" s="10">
        <f t="shared" si="2"/>
        <v>0</v>
      </c>
      <c r="H44" s="9"/>
      <c r="I44" s="9"/>
      <c r="J44" s="9"/>
      <c r="K44" s="10">
        <f t="shared" si="3"/>
        <v>0</v>
      </c>
      <c r="L44" s="10">
        <f t="shared" si="0"/>
        <v>0</v>
      </c>
    </row>
    <row r="45" spans="1:12" ht="15.75" x14ac:dyDescent="0.25">
      <c r="A45" s="7" t="str">
        <f>'1'!A45</f>
        <v>Vaso 6624 agua fg 300 ml 10.2 oz</v>
      </c>
      <c r="B45" s="10">
        <f>'7'!G45+'7'!L45</f>
        <v>0</v>
      </c>
      <c r="C45" s="9"/>
      <c r="D45" s="10">
        <f t="shared" si="1"/>
        <v>0</v>
      </c>
      <c r="E45" s="9"/>
      <c r="F45" s="6"/>
      <c r="G45" s="10">
        <f t="shared" si="2"/>
        <v>0</v>
      </c>
      <c r="H45" s="9"/>
      <c r="I45" s="9"/>
      <c r="J45" s="9"/>
      <c r="K45" s="10">
        <f t="shared" si="3"/>
        <v>0</v>
      </c>
      <c r="L45" s="10">
        <f t="shared" si="0"/>
        <v>0</v>
      </c>
    </row>
    <row r="46" spans="1:12" ht="15.75" x14ac:dyDescent="0.25">
      <c r="A46" s="7" t="str">
        <f>'1'!A46</f>
        <v>Vaso 6714 dof fashion 325 ml 11 oz</v>
      </c>
      <c r="B46" s="10">
        <f>'7'!G46+'7'!L46</f>
        <v>0</v>
      </c>
      <c r="C46" s="9"/>
      <c r="D46" s="10">
        <f t="shared" si="1"/>
        <v>0</v>
      </c>
      <c r="E46" s="9"/>
      <c r="F46" s="6"/>
      <c r="G46" s="10">
        <f t="shared" si="2"/>
        <v>0</v>
      </c>
      <c r="H46" s="9"/>
      <c r="I46" s="9"/>
      <c r="J46" s="9"/>
      <c r="K46" s="10">
        <f t="shared" si="3"/>
        <v>0</v>
      </c>
      <c r="L46" s="10">
        <f t="shared" si="0"/>
        <v>0</v>
      </c>
    </row>
    <row r="47" spans="1:12" ht="15.75" x14ac:dyDescent="0.25">
      <c r="A47" s="7">
        <f>'1'!A47</f>
        <v>0</v>
      </c>
      <c r="B47" s="10">
        <f>'7'!G47+'7'!L47</f>
        <v>0</v>
      </c>
      <c r="C47" s="9"/>
      <c r="D47" s="10">
        <f t="shared" si="1"/>
        <v>0</v>
      </c>
      <c r="E47" s="9"/>
      <c r="F47" s="6"/>
      <c r="G47" s="10">
        <f t="shared" si="2"/>
        <v>0</v>
      </c>
      <c r="H47" s="9"/>
      <c r="I47" s="9"/>
      <c r="J47" s="9"/>
      <c r="K47" s="10">
        <f t="shared" si="3"/>
        <v>0</v>
      </c>
      <c r="L47" s="10">
        <f t="shared" si="0"/>
        <v>0</v>
      </c>
    </row>
    <row r="48" spans="1:12" ht="15.75" x14ac:dyDescent="0.25">
      <c r="A48" s="7">
        <f>'1'!A48</f>
        <v>0</v>
      </c>
      <c r="B48" s="10">
        <f>'7'!G48+'7'!L48</f>
        <v>0</v>
      </c>
      <c r="C48" s="9"/>
      <c r="D48" s="10">
        <f t="shared" si="1"/>
        <v>0</v>
      </c>
      <c r="E48" s="9"/>
      <c r="F48" s="6"/>
      <c r="G48" s="10">
        <f t="shared" si="2"/>
        <v>0</v>
      </c>
      <c r="H48" s="9"/>
      <c r="I48" s="9"/>
      <c r="J48" s="9"/>
      <c r="K48" s="10">
        <f t="shared" si="3"/>
        <v>0</v>
      </c>
      <c r="L48" s="10">
        <f t="shared" si="0"/>
        <v>0</v>
      </c>
    </row>
    <row r="49" spans="1:12" ht="15.75" x14ac:dyDescent="0.25">
      <c r="A49" s="7">
        <f>'1'!A49</f>
        <v>0</v>
      </c>
      <c r="B49" s="10">
        <f>'7'!G49+'7'!L49</f>
        <v>0</v>
      </c>
      <c r="C49" s="9"/>
      <c r="D49" s="10">
        <f t="shared" si="1"/>
        <v>0</v>
      </c>
      <c r="E49" s="9"/>
      <c r="F49" s="6"/>
      <c r="G49" s="10">
        <f t="shared" si="2"/>
        <v>0</v>
      </c>
      <c r="H49" s="9"/>
      <c r="I49" s="9"/>
      <c r="J49" s="9"/>
      <c r="K49" s="10">
        <f t="shared" si="3"/>
        <v>0</v>
      </c>
      <c r="L49" s="10">
        <f t="shared" si="0"/>
        <v>0</v>
      </c>
    </row>
    <row r="50" spans="1:12" ht="15.75" x14ac:dyDescent="0.25">
      <c r="A50" s="7">
        <f>'1'!A50</f>
        <v>0</v>
      </c>
      <c r="B50" s="10">
        <f>'7'!G50+'7'!L50</f>
        <v>0</v>
      </c>
      <c r="C50" s="9"/>
      <c r="D50" s="10">
        <f t="shared" si="1"/>
        <v>0</v>
      </c>
      <c r="E50" s="9"/>
      <c r="F50" s="6"/>
      <c r="G50" s="10">
        <f t="shared" si="2"/>
        <v>0</v>
      </c>
      <c r="H50" s="9"/>
      <c r="I50" s="9"/>
      <c r="J50" s="9"/>
      <c r="K50" s="10">
        <f t="shared" si="3"/>
        <v>0</v>
      </c>
      <c r="L50" s="10">
        <f t="shared" si="0"/>
        <v>0</v>
      </c>
    </row>
    <row r="51" spans="1:12" ht="15.75" x14ac:dyDescent="0.25">
      <c r="A51" s="7">
        <f>'1'!A51</f>
        <v>0</v>
      </c>
      <c r="B51" s="10">
        <f>'7'!G51+'7'!L51</f>
        <v>0</v>
      </c>
      <c r="C51" s="9"/>
      <c r="D51" s="10">
        <f t="shared" si="1"/>
        <v>0</v>
      </c>
      <c r="E51" s="9"/>
      <c r="F51" s="6"/>
      <c r="G51" s="10">
        <f t="shared" si="2"/>
        <v>0</v>
      </c>
      <c r="H51" s="9"/>
      <c r="I51" s="9"/>
      <c r="J51" s="9"/>
      <c r="K51" s="10">
        <f t="shared" si="3"/>
        <v>0</v>
      </c>
      <c r="L51" s="10">
        <f t="shared" si="0"/>
        <v>0</v>
      </c>
    </row>
  </sheetData>
  <sheetProtection password="CE3A" sheet="1" objects="1" scenarios="1"/>
  <mergeCells count="12">
    <mergeCell ref="K3:K4"/>
    <mergeCell ref="L3:L4"/>
    <mergeCell ref="A1:L1"/>
    <mergeCell ref="B2:F2"/>
    <mergeCell ref="A3:A4"/>
    <mergeCell ref="B3:B4"/>
    <mergeCell ref="C3:C4"/>
    <mergeCell ref="D3:D4"/>
    <mergeCell ref="E3:E4"/>
    <mergeCell ref="F3:F4"/>
    <mergeCell ref="G3:G4"/>
    <mergeCell ref="H3:J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9E3935653EF34ABE8D81221B884175" ma:contentTypeVersion="3" ma:contentTypeDescription="Create a new document." ma:contentTypeScope="" ma:versionID="1e0253f195bf28e13d972058bf0f255f">
  <xsd:schema xmlns:xsd="http://www.w3.org/2001/XMLSchema" xmlns:xs="http://www.w3.org/2001/XMLSchema" xmlns:p="http://schemas.microsoft.com/office/2006/metadata/properties" xmlns:ns2="b434cdbb-54b5-49ea-a40b-8752fccc213c" targetNamespace="http://schemas.microsoft.com/office/2006/metadata/properties" ma:root="true" ma:fieldsID="562d5b085b3bb109f5278d2c4e7adff3" ns2:_="">
    <xsd:import namespace="b434cdbb-54b5-49ea-a40b-8752fccc213c"/>
    <xsd:element name="properties">
      <xsd:complexType>
        <xsd:sequence>
          <xsd:element name="documentManagement">
            <xsd:complexType>
              <xsd:all>
                <xsd:element ref="ns2:SharedWithUsers" minOccurs="0"/>
                <xsd:element ref="ns2:SharingHintHash"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34cdbb-54b5-49ea-a40b-8752fccc213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ECF948A-FB6A-4278-8F2D-B3BE97E1D105}"/>
</file>

<file path=customXml/itemProps2.xml><?xml version="1.0" encoding="utf-8"?>
<ds:datastoreItem xmlns:ds="http://schemas.openxmlformats.org/officeDocument/2006/customXml" ds:itemID="{AD3A981C-5D3B-4350-8724-C08DBCAB7585}"/>
</file>

<file path=customXml/itemProps3.xml><?xml version="1.0" encoding="utf-8"?>
<ds:datastoreItem xmlns:ds="http://schemas.openxmlformats.org/officeDocument/2006/customXml" ds:itemID="{6E797D14-F12F-4FC3-A7D2-77741E37A28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55</vt:i4>
      </vt:variant>
    </vt:vector>
  </HeadingPairs>
  <TitlesOfParts>
    <vt:vector size="55" baseType="lpstr">
      <vt:lpstr>Instrucciones</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51</vt:lpstr>
      <vt:lpstr>52</vt:lpstr>
      <vt:lpstr>Concentrado</vt: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M Ortega</dc:creator>
  <cp:lastModifiedBy>damaya</cp:lastModifiedBy>
  <dcterms:created xsi:type="dcterms:W3CDTF">2014-12-16T01:00:04Z</dcterms:created>
  <dcterms:modified xsi:type="dcterms:W3CDTF">2015-04-09T18:59:23Z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0x010100289E3935653EF34ABE8D81221B884175</vt:lpwstr>
  </property>
</Properties>
</file>