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eltrim\Documents\1. CINÉPOLIS\Operações\Seguimento Operacional Pós Covid\"/>
    </mc:Choice>
  </mc:AlternateContent>
  <xr:revisionPtr revIDLastSave="0" documentId="8_{9872F635-620D-4460-8EDC-5B9155232CFB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C - NMSSO" sheetId="13" state="hidden" r:id="rId1"/>
    <sheet name="PC - NMSSO OPS" sheetId="14" r:id="rId2"/>
  </sheets>
  <definedNames>
    <definedName name="_xlnm._FilterDatabase" localSheetId="0" hidden="1">'PC - NMSSO'!$A$3:$B$3</definedName>
    <definedName name="_xlnm._FilterDatabase" localSheetId="1" hidden="1">'PC - NMSSO OPS'!$A$3:$B$3</definedName>
    <definedName name="_xlnm.Print_Area" localSheetId="0">'PC - NMSSO'!$A$1:$K$25</definedName>
    <definedName name="_xlnm.Print_Area" localSheetId="1">'PC - NMSSO OPS'!$A$1:$K$25</definedName>
    <definedName name="Cumprimento" localSheetId="1">'PC - NMSSO OPS'!$M$8:$M$11</definedName>
    <definedName name="Cumprimento">'PC - NMSSO'!$M$8:$M$11</definedName>
    <definedName name="_xlnm.Print_Titles" localSheetId="0">'PC - NMSSO'!$1:$2</definedName>
    <definedName name="_xlnm.Print_Titles" localSheetId="1">'PC - NMSSO OPS'!$1:$2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14" l="1"/>
  <c r="N78" i="14"/>
  <c r="F78" i="14"/>
  <c r="D78" i="14"/>
  <c r="F77" i="14"/>
  <c r="D77" i="14"/>
  <c r="N77" i="14" s="1"/>
  <c r="F76" i="14"/>
  <c r="D76" i="14"/>
  <c r="N76" i="14" s="1"/>
  <c r="N74" i="14"/>
  <c r="F74" i="14"/>
  <c r="D74" i="14"/>
  <c r="N73" i="14"/>
  <c r="F73" i="14"/>
  <c r="D73" i="14"/>
  <c r="F72" i="14"/>
  <c r="D72" i="14"/>
  <c r="N72" i="14" s="1"/>
  <c r="F71" i="14"/>
  <c r="D71" i="14"/>
  <c r="N71" i="14" s="1"/>
  <c r="N70" i="14"/>
  <c r="F70" i="14"/>
  <c r="D70" i="14"/>
  <c r="N69" i="14"/>
  <c r="F69" i="14"/>
  <c r="D69" i="14"/>
  <c r="F68" i="14"/>
  <c r="D68" i="14"/>
  <c r="N68" i="14" s="1"/>
  <c r="F67" i="14"/>
  <c r="D67" i="14"/>
  <c r="N67" i="14" s="1"/>
  <c r="N66" i="14"/>
  <c r="F66" i="14"/>
  <c r="D66" i="14"/>
  <c r="N65" i="14"/>
  <c r="F65" i="14"/>
  <c r="D65" i="14"/>
  <c r="F64" i="14"/>
  <c r="D64" i="14"/>
  <c r="N64" i="14" s="1"/>
  <c r="F63" i="14"/>
  <c r="D63" i="14"/>
  <c r="N63" i="14" s="1"/>
  <c r="N62" i="14"/>
  <c r="F62" i="14"/>
  <c r="D62" i="14"/>
  <c r="N61" i="14"/>
  <c r="F61" i="14"/>
  <c r="D61" i="14"/>
  <c r="F60" i="14"/>
  <c r="D60" i="14"/>
  <c r="N60" i="14" s="1"/>
  <c r="F59" i="14"/>
  <c r="D59" i="14"/>
  <c r="N59" i="14" s="1"/>
  <c r="N58" i="14"/>
  <c r="F58" i="14"/>
  <c r="D58" i="14"/>
  <c r="N57" i="14"/>
  <c r="F57" i="14"/>
  <c r="D57" i="14"/>
  <c r="F56" i="14"/>
  <c r="D56" i="14"/>
  <c r="N56" i="14" s="1"/>
  <c r="F55" i="14"/>
  <c r="D55" i="14"/>
  <c r="N55" i="14" s="1"/>
  <c r="N54" i="14"/>
  <c r="F54" i="14"/>
  <c r="D54" i="14"/>
  <c r="N53" i="14"/>
  <c r="F53" i="14"/>
  <c r="D53" i="14"/>
  <c r="F52" i="14"/>
  <c r="D52" i="14"/>
  <c r="N52" i="14" s="1"/>
  <c r="F51" i="14"/>
  <c r="D51" i="14"/>
  <c r="N51" i="14" s="1"/>
  <c r="N50" i="14"/>
  <c r="F50" i="14"/>
  <c r="D50" i="14"/>
  <c r="N49" i="14"/>
  <c r="F49" i="14"/>
  <c r="D49" i="14"/>
  <c r="F48" i="14"/>
  <c r="D48" i="14"/>
  <c r="N48" i="14" s="1"/>
  <c r="F47" i="14"/>
  <c r="D47" i="14"/>
  <c r="N47" i="14" s="1"/>
  <c r="N46" i="14"/>
  <c r="F46" i="14"/>
  <c r="D46" i="14"/>
  <c r="N45" i="14"/>
  <c r="F45" i="14"/>
  <c r="D45" i="14"/>
  <c r="F44" i="14"/>
  <c r="D44" i="14"/>
  <c r="N44" i="14" s="1"/>
  <c r="F43" i="14"/>
  <c r="D43" i="14"/>
  <c r="N43" i="14" s="1"/>
  <c r="N42" i="14"/>
  <c r="F42" i="14"/>
  <c r="D42" i="14"/>
  <c r="N41" i="14"/>
  <c r="F41" i="14"/>
  <c r="D41" i="14"/>
  <c r="F40" i="14"/>
  <c r="D40" i="14"/>
  <c r="N40" i="14" s="1"/>
  <c r="F39" i="14"/>
  <c r="D39" i="14"/>
  <c r="N39" i="14" s="1"/>
  <c r="N38" i="14"/>
  <c r="F38" i="14"/>
  <c r="D38" i="14"/>
  <c r="N37" i="14"/>
  <c r="F37" i="14"/>
  <c r="D37" i="14"/>
  <c r="F36" i="14"/>
  <c r="D36" i="14"/>
  <c r="N36" i="14" s="1"/>
  <c r="F35" i="14"/>
  <c r="D35" i="14"/>
  <c r="N35" i="14" s="1"/>
  <c r="N34" i="14"/>
  <c r="F34" i="14"/>
  <c r="D34" i="14"/>
  <c r="N33" i="14"/>
  <c r="F33" i="14"/>
  <c r="D33" i="14"/>
  <c r="F32" i="14"/>
  <c r="D32" i="14"/>
  <c r="N32" i="14" s="1"/>
  <c r="F31" i="14"/>
  <c r="D31" i="14"/>
  <c r="N31" i="14" s="1"/>
  <c r="N30" i="14"/>
  <c r="F30" i="14"/>
  <c r="D30" i="14"/>
  <c r="N29" i="14"/>
  <c r="F29" i="14"/>
  <c r="D29" i="14"/>
  <c r="F28" i="14"/>
  <c r="D28" i="14"/>
  <c r="N28" i="14" s="1"/>
  <c r="F27" i="14"/>
  <c r="D27" i="14"/>
  <c r="N27" i="14" s="1"/>
  <c r="N26" i="14"/>
  <c r="F26" i="14"/>
  <c r="D26" i="14"/>
  <c r="N25" i="14"/>
  <c r="F25" i="14"/>
  <c r="D25" i="14"/>
  <c r="F24" i="14"/>
  <c r="D24" i="14"/>
  <c r="N24" i="14" s="1"/>
  <c r="F23" i="14"/>
  <c r="D23" i="14"/>
  <c r="N23" i="14" s="1"/>
  <c r="N22" i="14"/>
  <c r="F22" i="14"/>
  <c r="D22" i="14"/>
  <c r="N21" i="14"/>
  <c r="F21" i="14"/>
  <c r="D21" i="14"/>
  <c r="F20" i="14"/>
  <c r="D20" i="14"/>
  <c r="N20" i="14" s="1"/>
  <c r="F19" i="14"/>
  <c r="D19" i="14"/>
  <c r="N19" i="14" s="1"/>
  <c r="N18" i="14"/>
  <c r="F18" i="14"/>
  <c r="D18" i="14"/>
  <c r="N17" i="14"/>
  <c r="F17" i="14"/>
  <c r="D17" i="14"/>
  <c r="F16" i="14"/>
  <c r="D16" i="14"/>
  <c r="N16" i="14" s="1"/>
  <c r="F15" i="14"/>
  <c r="D15" i="14"/>
  <c r="N15" i="14" s="1"/>
  <c r="N14" i="14"/>
  <c r="F14" i="14"/>
  <c r="D14" i="14"/>
  <c r="N13" i="14"/>
  <c r="F13" i="14"/>
  <c r="D13" i="14"/>
  <c r="F12" i="14"/>
  <c r="D12" i="14"/>
  <c r="N12" i="14" s="1"/>
  <c r="F11" i="14"/>
  <c r="D11" i="14"/>
  <c r="N11" i="14" s="1"/>
  <c r="F10" i="14"/>
  <c r="D10" i="14"/>
  <c r="N10" i="14" s="1"/>
  <c r="N9" i="14"/>
  <c r="F9" i="14"/>
  <c r="D9" i="14"/>
  <c r="F8" i="14"/>
  <c r="D8" i="14"/>
  <c r="N8" i="14" s="1"/>
  <c r="F7" i="14"/>
  <c r="D7" i="14"/>
  <c r="N7" i="14" s="1"/>
  <c r="F6" i="14"/>
  <c r="D6" i="14"/>
  <c r="N6" i="14" s="1"/>
  <c r="N5" i="14"/>
  <c r="F5" i="14"/>
  <c r="D5" i="14"/>
  <c r="F4" i="14"/>
  <c r="D4" i="14"/>
  <c r="D79" i="14" s="1"/>
  <c r="N4" i="14" l="1"/>
  <c r="N79" i="14" s="1"/>
  <c r="F79" i="14" s="1"/>
  <c r="D79" i="13"/>
  <c r="C79" i="13"/>
  <c r="D78" i="13" s="1"/>
  <c r="N78" i="13" s="1"/>
  <c r="F77" i="13"/>
  <c r="F78" i="13"/>
  <c r="D14" i="13" l="1"/>
  <c r="D26" i="13"/>
  <c r="D34" i="13"/>
  <c r="D46" i="13"/>
  <c r="D54" i="13"/>
  <c r="D66" i="13"/>
  <c r="D70" i="13"/>
  <c r="D74" i="13"/>
  <c r="D7" i="13"/>
  <c r="D11" i="13"/>
  <c r="D15" i="13"/>
  <c r="D19" i="13"/>
  <c r="D23" i="13"/>
  <c r="D27" i="13"/>
  <c r="D31" i="13"/>
  <c r="D35" i="13"/>
  <c r="D39" i="13"/>
  <c r="D43" i="13"/>
  <c r="D47" i="13"/>
  <c r="D51" i="13"/>
  <c r="D55" i="13"/>
  <c r="D59" i="13"/>
  <c r="D63" i="13"/>
  <c r="D67" i="13"/>
  <c r="D71" i="13"/>
  <c r="D76" i="13"/>
  <c r="D6" i="13"/>
  <c r="D18" i="13"/>
  <c r="D30" i="13"/>
  <c r="D42" i="13"/>
  <c r="D50" i="13"/>
  <c r="D62" i="13"/>
  <c r="D4" i="13"/>
  <c r="D8" i="13"/>
  <c r="D12" i="13"/>
  <c r="D16" i="13"/>
  <c r="D20" i="13"/>
  <c r="D24" i="13"/>
  <c r="D28" i="13"/>
  <c r="D32" i="13"/>
  <c r="D36" i="13"/>
  <c r="D40" i="13"/>
  <c r="D44" i="13"/>
  <c r="D48" i="13"/>
  <c r="D52" i="13"/>
  <c r="D56" i="13"/>
  <c r="D60" i="13"/>
  <c r="D64" i="13"/>
  <c r="D68" i="13"/>
  <c r="D72" i="13"/>
  <c r="D77" i="13"/>
  <c r="N77" i="13" s="1"/>
  <c r="D10" i="13"/>
  <c r="D22" i="13"/>
  <c r="D38" i="13"/>
  <c r="D58" i="13"/>
  <c r="D5" i="13"/>
  <c r="D9" i="13"/>
  <c r="D13" i="13"/>
  <c r="D17" i="13"/>
  <c r="D21" i="13"/>
  <c r="D25" i="13"/>
  <c r="D29" i="13"/>
  <c r="D33" i="13"/>
  <c r="D37" i="13"/>
  <c r="D41" i="13"/>
  <c r="D45" i="13"/>
  <c r="D49" i="13"/>
  <c r="D53" i="13"/>
  <c r="D57" i="13"/>
  <c r="D61" i="13"/>
  <c r="D65" i="13"/>
  <c r="D69" i="13"/>
  <c r="D73" i="13"/>
  <c r="N76" i="13"/>
  <c r="F76" i="13"/>
  <c r="F74" i="13"/>
  <c r="F73" i="13"/>
  <c r="F72" i="13"/>
  <c r="N74" i="13" l="1"/>
  <c r="N73" i="13"/>
  <c r="N72" i="13"/>
  <c r="F28" i="13" l="1"/>
  <c r="N28" i="13"/>
  <c r="F47" i="13"/>
  <c r="N47" i="13"/>
  <c r="F43" i="13"/>
  <c r="N43" i="13"/>
  <c r="F7" i="13"/>
  <c r="N7" i="13"/>
  <c r="F12" i="13"/>
  <c r="N12" i="13"/>
  <c r="F66" i="13"/>
  <c r="N66" i="13"/>
  <c r="F51" i="13"/>
  <c r="N51" i="13"/>
  <c r="F35" i="13"/>
  <c r="N35" i="13"/>
  <c r="F65" i="13"/>
  <c r="N65" i="13"/>
  <c r="F13" i="13"/>
  <c r="N13" i="13"/>
  <c r="F38" i="13"/>
  <c r="N38" i="13"/>
  <c r="F8" i="13"/>
  <c r="N8" i="13"/>
  <c r="F36" i="13"/>
  <c r="N36" i="13"/>
  <c r="F37" i="13"/>
  <c r="N37" i="13"/>
  <c r="F11" i="13"/>
  <c r="N11" i="13"/>
  <c r="F60" i="13"/>
  <c r="N60" i="13"/>
  <c r="F55" i="13"/>
  <c r="N55" i="13"/>
  <c r="F18" i="13"/>
  <c r="N18" i="13"/>
  <c r="F31" i="13"/>
  <c r="N31" i="13"/>
  <c r="F41" i="13"/>
  <c r="N41" i="13"/>
  <c r="F56" i="13"/>
  <c r="N56" i="13"/>
  <c r="F40" i="13"/>
  <c r="N40" i="13"/>
  <c r="F46" i="13"/>
  <c r="N46" i="13"/>
  <c r="F15" i="13"/>
  <c r="N15" i="13"/>
  <c r="F39" i="13"/>
  <c r="N39" i="13"/>
  <c r="F27" i="13"/>
  <c r="N27" i="13"/>
  <c r="F10" i="13"/>
  <c r="N10" i="13"/>
  <c r="F71" i="13"/>
  <c r="N71" i="13"/>
  <c r="F20" i="13"/>
  <c r="N20" i="13"/>
  <c r="F62" i="13"/>
  <c r="N62" i="13"/>
  <c r="F14" i="13"/>
  <c r="N14" i="13"/>
  <c r="F19" i="13"/>
  <c r="N19" i="13"/>
  <c r="F32" i="13"/>
  <c r="N32" i="13"/>
  <c r="F24" i="13"/>
  <c r="N24" i="13"/>
  <c r="F44" i="13"/>
  <c r="N44" i="13"/>
  <c r="F23" i="13"/>
  <c r="N23" i="13"/>
  <c r="F67" i="13"/>
  <c r="N67" i="13"/>
  <c r="F16" i="13"/>
  <c r="N16" i="13"/>
  <c r="F42" i="13"/>
  <c r="N42" i="13"/>
  <c r="F54" i="13"/>
  <c r="N54" i="13"/>
  <c r="F45" i="13"/>
  <c r="N45" i="13"/>
  <c r="F25" i="13"/>
  <c r="N25" i="13"/>
  <c r="F58" i="13"/>
  <c r="N58" i="13"/>
  <c r="F53" i="13"/>
  <c r="N53" i="13"/>
  <c r="F21" i="13"/>
  <c r="N21" i="13"/>
  <c r="F34" i="13"/>
  <c r="N34" i="13"/>
  <c r="F50" i="13"/>
  <c r="N50" i="13"/>
  <c r="F61" i="13"/>
  <c r="N61" i="13"/>
  <c r="F6" i="13"/>
  <c r="N6" i="13"/>
  <c r="F48" i="13"/>
  <c r="N48" i="13"/>
  <c r="F29" i="13"/>
  <c r="N29" i="13"/>
  <c r="F63" i="13"/>
  <c r="N63" i="13"/>
  <c r="F52" i="13"/>
  <c r="N52" i="13"/>
  <c r="F59" i="13"/>
  <c r="N59" i="13"/>
  <c r="F69" i="13"/>
  <c r="N69" i="13"/>
  <c r="F30" i="13"/>
  <c r="N30" i="13"/>
  <c r="F68" i="13"/>
  <c r="N68" i="13"/>
  <c r="F22" i="13"/>
  <c r="N22" i="13"/>
  <c r="F70" i="13"/>
  <c r="N70" i="13"/>
  <c r="F17" i="13"/>
  <c r="N17" i="13"/>
  <c r="F26" i="13"/>
  <c r="N26" i="13"/>
  <c r="F5" i="13"/>
  <c r="N5" i="13"/>
  <c r="F49" i="13"/>
  <c r="N49" i="13"/>
  <c r="F57" i="13"/>
  <c r="N57" i="13"/>
  <c r="F4" i="13"/>
  <c r="N4" i="13"/>
  <c r="N79" i="13" s="1"/>
  <c r="F9" i="13"/>
  <c r="N9" i="13"/>
  <c r="F33" i="13"/>
  <c r="N33" i="13"/>
  <c r="F64" i="13"/>
  <c r="N64" i="13"/>
  <c r="F79" i="13" l="1"/>
</calcChain>
</file>

<file path=xl/sharedStrings.xml><?xml version="1.0" encoding="utf-8"?>
<sst xmlns="http://schemas.openxmlformats.org/spreadsheetml/2006/main" count="690" uniqueCount="295">
  <si>
    <t>Salas</t>
  </si>
  <si>
    <t>Total</t>
  </si>
  <si>
    <t>Áreas</t>
  </si>
  <si>
    <t>No. de</t>
  </si>
  <si>
    <t>Áreas Administrativas</t>
  </si>
  <si>
    <t xml:space="preserve">Insumos </t>
  </si>
  <si>
    <t xml:space="preserve">Reativo </t>
  </si>
  <si>
    <t>Pontuação</t>
  </si>
  <si>
    <t>Porcentagem</t>
  </si>
  <si>
    <t>Tipo de verificação</t>
  </si>
  <si>
    <t xml:space="preserve">Bilheteria </t>
  </si>
  <si>
    <t>Lobby e Corredores</t>
  </si>
  <si>
    <t>Banheiros</t>
  </si>
  <si>
    <t>Bomboniere</t>
  </si>
  <si>
    <t xml:space="preserve">Cozinha </t>
  </si>
  <si>
    <t>Pódio</t>
  </si>
  <si>
    <t>Vip</t>
  </si>
  <si>
    <t>POS de venda habilitados com base na restrição legal local</t>
  </si>
  <si>
    <t>Segurança e higiene</t>
  </si>
  <si>
    <t>Fila com distanciamento conforme restrição legal local</t>
  </si>
  <si>
    <t>Interfilas limpas e sanitizadas</t>
  </si>
  <si>
    <t>Televisores de horários e preços</t>
  </si>
  <si>
    <t>Técnica de Vendas</t>
  </si>
  <si>
    <t>ATMs funcionando com distanciamento conforme restrição legal local e sanitizados</t>
  </si>
  <si>
    <t xml:space="preserve">Distanciamento social </t>
  </si>
  <si>
    <t xml:space="preserve">Acessórios de operação </t>
  </si>
  <si>
    <t>Piso limpo</t>
  </si>
  <si>
    <t>Dispensadores para álcool em gel</t>
  </si>
  <si>
    <t>Área em geral limpa e sanitizada</t>
  </si>
  <si>
    <t>Portas de saídas de emergência</t>
  </si>
  <si>
    <t xml:space="preserve">Mesas e cadeiras </t>
  </si>
  <si>
    <t xml:space="preserve">Pias, vasos, mictórios, pisos </t>
  </si>
  <si>
    <t xml:space="preserve">Superfícies e acessórios com contato direto do cliente </t>
  </si>
  <si>
    <t xml:space="preserve">Pias </t>
  </si>
  <si>
    <t>Sanitização do ambiente</t>
  </si>
  <si>
    <t>Balcão limpo e sanitizado</t>
  </si>
  <si>
    <t xml:space="preserve">Bandejas para produtos </t>
  </si>
  <si>
    <t>Equipamentos preparação de produtos e servido de pipoca</t>
  </si>
  <si>
    <t>Equipamentos preparação de produtos e servido de refrigerantes</t>
  </si>
  <si>
    <t>Elaboração e servido de nachos, hot dog</t>
  </si>
  <si>
    <t xml:space="preserve">Sanitização do embiente e equipamentos para preparação e servido de alimentos </t>
  </si>
  <si>
    <t xml:space="preserve">Máquina de gelo </t>
  </si>
  <si>
    <t xml:space="preserve">Mantegueria e Pimenteira </t>
  </si>
  <si>
    <t>Boas práticas na manipulação de alimentos</t>
  </si>
  <si>
    <t xml:space="preserve">Bandejas de entrega em sala </t>
  </si>
  <si>
    <t xml:space="preserve">Preparação de alimentos </t>
  </si>
  <si>
    <t xml:space="preserve">Pódio e acessórios limpos, sanitizados e funcionais </t>
  </si>
  <si>
    <t xml:space="preserve">Sala de Limpeza de Óculos </t>
  </si>
  <si>
    <t>Área de limpeza de óculos cumpre os requisitdos</t>
  </si>
  <si>
    <t>Área para limpeza dos óculos 3D esta limpa, organizada, sanitizada</t>
  </si>
  <si>
    <t>Todos os acessórios necessários para higienização dos óculos 3D estão disposníveis e funcionais: Alpha HP, luva nitrilica, touca para cabelo, sabonete bactericida, álcool em gel, pano azul, lâmpada branca para revisão da limpeza e embalagem para embalar</t>
  </si>
  <si>
    <t>Guia rápido e Apoio visual do Processo de Limpea Ólculos 3D atualizado e disponível na área.
Funcionário segue processo conforme descrito</t>
  </si>
  <si>
    <t>Óculos 3D</t>
  </si>
  <si>
    <t>Material de limpeza e produtos químicos</t>
  </si>
  <si>
    <t>Portas de acesso às salas</t>
  </si>
  <si>
    <t>Assentos infantis e carrinhos</t>
  </si>
  <si>
    <t>Lixeiras</t>
  </si>
  <si>
    <t xml:space="preserve">Corrimãos </t>
  </si>
  <si>
    <t>Pisos paviflex</t>
  </si>
  <si>
    <t>Poltronas</t>
  </si>
  <si>
    <t xml:space="preserve">Bandejas de produtos </t>
  </si>
  <si>
    <t>Projeção e som</t>
  </si>
  <si>
    <t>Estado de saúde</t>
  </si>
  <si>
    <t>Apresentação pessoal</t>
  </si>
  <si>
    <t xml:space="preserve">Sanitização das mãos </t>
  </si>
  <si>
    <t xml:space="preserve">Protocolos de operação </t>
  </si>
  <si>
    <t>Treinamento da equipe</t>
  </si>
  <si>
    <t>Contratos de trabalho</t>
  </si>
  <si>
    <t>Escalas de trabalho</t>
  </si>
  <si>
    <t>Programação de filmes</t>
  </si>
  <si>
    <t xml:space="preserve">Gerência </t>
  </si>
  <si>
    <t>Recebimento e controle de mercadorias</t>
  </si>
  <si>
    <t xml:space="preserve">Estoques limpos e organizados </t>
  </si>
  <si>
    <t>Balcão limpo e ao final de cada 5 transações sanitiza: balcão, tela do computador, impressora, tela do cliente y maquina para cartão</t>
  </si>
  <si>
    <t>Possui instalado o acrílico transparente de proteção nos pontos de venda de forma intercalda, iniciando pelo ponto de venda para clientes com deficiência. Sanitiza o acrilico dos pontos de venda em uso conforme procedimento (a cada hora)</t>
  </si>
  <si>
    <t xml:space="preserve">Há disponibilidade de álcool em gel para os clientes proximo da biheteria e os funcionários possuem pano azul, sanitizante na proporção de diluição indicada </t>
  </si>
  <si>
    <t>Os pontos de vendas estão habilitados a 1 metro de distancia entre eles, de forma intercalada começando pelo ponto de venda para clientes com deficiência</t>
  </si>
  <si>
    <t xml:space="preserve">Os mapas das salas estão configurados levando em consideração o distanciamento social e seguindo o mapa definido pela diretoria de operações </t>
  </si>
  <si>
    <t>Respeita a configuração e alinhamentos definidos para a operação da bilheteria</t>
  </si>
  <si>
    <t>Os funcionários utilizam máscaras lavavel em bom estado, cubrindo boca e nariz</t>
  </si>
  <si>
    <t xml:space="preserve">Os funcionários lavam e sanitizam as mãos constantemente e conforme procedimento estabelecido </t>
  </si>
  <si>
    <t>Os funcionários mantem distanciamento, evita contato físico próprio e entre eles</t>
  </si>
  <si>
    <t xml:space="preserve">O piso encontra-se demarcado com sinalização a cada 1,5 metros ou conforme regulação de cada localidade. Considerar fila individual por ponto de venda </t>
  </si>
  <si>
    <t xml:space="preserve">A acomodação das interfilas permite fila individual por ponto de venda com distancimaneto minimo entre eles de 1,5 metros e saída do atendimento com distancimento seguro </t>
  </si>
  <si>
    <t xml:space="preserve">As interfilas permitem que evite cruzamento entre os clientes, atendendo um cliente por ponto de venda, chamando o outro cliente apenas após a saída do local do cliente já atendido </t>
  </si>
  <si>
    <t xml:space="preserve">Sanitiza a parte superior das interfilas que possui maior contato dos clientes a cada hora </t>
  </si>
  <si>
    <t>Interfilas estão limpas, em bom estado e sanitizadas</t>
  </si>
  <si>
    <t xml:space="preserve">Aplica técnica de venda de contingência conforme estabelecido </t>
  </si>
  <si>
    <t>Informa ao cliente a disponibilidade de assentos e alternativas se estiverem em grupos</t>
  </si>
  <si>
    <t>O responsável pelo turno conhece, cumpre e faz cumprir as medidas higienicas de contingência</t>
  </si>
  <si>
    <t>Responsável pelo turno em operação</t>
  </si>
  <si>
    <t>Os administrativos conhecem, cumprem e fazem cumprir as medidas higienicas de contingência</t>
  </si>
  <si>
    <t>Possui álcool em gel proximo da área de ATMs</t>
  </si>
  <si>
    <t xml:space="preserve">Estão colocadas / habilitadas a cada 1,5 metros ou de acordo ao distanciamento definido pela regulamentação legal local </t>
  </si>
  <si>
    <t>Se aplica as restrições de distanciamento social seguro de 1,5 metros ou conforme regulamentação legal local (mesas, cadeiras, móveis, filas)</t>
  </si>
  <si>
    <t>Há disponibilidade de materiais de limpeza limpo e em bom estado: Sanitizante, panos azuis e verdes, placas sinalizaodras, carrinhos para limpeza, mop seco, mop úmido</t>
  </si>
  <si>
    <t xml:space="preserve">Bancos, mesas e cadeiras limpas e em bom estado, sanitizadas a cada hora </t>
  </si>
  <si>
    <t xml:space="preserve">Lixeiras limpas e em bom estado, sanitizadas a cada hora </t>
  </si>
  <si>
    <t xml:space="preserve">Pido se encontra limpo </t>
  </si>
  <si>
    <t xml:space="preserve">O piso se limpa e sanitiza no minimo a cada hora </t>
  </si>
  <si>
    <t>Há disponibilidade de álcool em gel para clientes na entrada do cinema e corredores</t>
  </si>
  <si>
    <t xml:space="preserve">Dispensadores para álcool em gel, limpos, abastecidos e em bom estado </t>
  </si>
  <si>
    <t>Os dispensadores para álcool em gel estão nos locais definidos e instruído</t>
  </si>
  <si>
    <t>Corrimãos de escdas fixas ou rolantes limpos e sanitizados no minimo a cada hora</t>
  </si>
  <si>
    <t>Os botões e corrimãos dos elevadores são limpos e sanitizados a cada hora</t>
  </si>
  <si>
    <t>Todo mobiliário fixo como abajures, carteleiras, etc estão limpos e sanitizados no minimo 4 vezes ao dia</t>
  </si>
  <si>
    <t xml:space="preserve">Estão limpas e em bom estado </t>
  </si>
  <si>
    <t>Caso seja utilizada para saíde de clientes, sanitizar a cada abertura</t>
  </si>
  <si>
    <t>Sanitizam a cada hora e com filas individuais e marcação de distancimento seguro no piso</t>
  </si>
  <si>
    <t>Se aplica as restrições de distanciamento social seguro de 1,5 metros ou conforme regulamentação legal local</t>
  </si>
  <si>
    <t>Limpos e em bom estado</t>
  </si>
  <si>
    <t>Sanitizados conforme procedimento e anotado na planilha de limpeza</t>
  </si>
  <si>
    <t>Portas, maçanetas, dispensadores de papel higiênico, assentos sanitários, trocador para bebes sanitizados a cada 20 minutos</t>
  </si>
  <si>
    <t>Botões de acionamento de descarga sanitizados a cada 20 minutos</t>
  </si>
  <si>
    <t xml:space="preserve">Pias e torneiras sanitizados a cada 20 minutos </t>
  </si>
  <si>
    <t>Espelhos limpos e sanitizados a cada 20 minutos</t>
  </si>
  <si>
    <t>Dispesadores de papéis e secadores automáticos de mãos limpos e em bom estado, sanitizados a cada 20 minutos</t>
  </si>
  <si>
    <t xml:space="preserve">Planilha de limpeza dos banheiros </t>
  </si>
  <si>
    <t>Realiza limpeza a cada 20 minutos seguindo os protocolos de higienização e sanitização</t>
  </si>
  <si>
    <t>Os funcionários utilizam EPIs conforme procedimento para limpeza dos banheiros</t>
  </si>
  <si>
    <t>Estão habilitados pias e mictórios de forma intercalada para garantir distanciamento seguro com comunicação visual padrão indicada</t>
  </si>
  <si>
    <t>Sanitiza todas as áreas dos banheiros conforme procedimentos de limpeza</t>
  </si>
  <si>
    <t xml:space="preserve">A sanitização é realizada com o produto Alpha HP na diluição indicada </t>
  </si>
  <si>
    <t xml:space="preserve">Durante o processo de limpeza e sanitização do benheiro coloca placa indicando Limpeza em Andamento </t>
  </si>
  <si>
    <t>Técnica para lavagem correta das mãos está disponível no espelho conforme procedimento instruído</t>
  </si>
  <si>
    <t xml:space="preserve">Há disponibilidade de sabonete, papel toalha ou secador automático para as mãos funcionando, papel higiênico nas cabines  </t>
  </si>
  <si>
    <t>Odorizador de ambientes funcionando conforme horários definidos e com produto odorizador abastecido confome procedimento instruído</t>
  </si>
  <si>
    <t>Bandejas limpas e em bom estado, armazenadas sobre palete ou no balcão interno</t>
  </si>
  <si>
    <t>Entregar bandeja na venda com mais de 2 itens ou sempre o cliente solicita</t>
  </si>
  <si>
    <t>Bandejas lavadas e sanitizadas após cada uso conforme procedimento de limpeza e higienização definido</t>
  </si>
  <si>
    <t>Warmer funcionando e com temperatura das pipocas acima de 50° C</t>
  </si>
  <si>
    <t>Os bins para gelo e área de drenagem de refrigerante derramada estão limpos e sanitizados</t>
  </si>
  <si>
    <t>Os bins para gelo estão limpos, com tampa fechada e a pá para gelo emergida em sanitizante que se troca a cada hora</t>
  </si>
  <si>
    <t xml:space="preserve">Pipocas servidas conforme critério POPCORN.
A embalagem é aberta no momento da preparação e não tocou a parte interna da embalagem </t>
  </si>
  <si>
    <t xml:space="preserve">Refrigerantes servidos conforme critérios POPCORN. Copo são segurados pela parte externaem de baixo e a tampa pega pela parte externa </t>
  </si>
  <si>
    <t xml:space="preserve">O nacho está porcionado conforme procedimento servido conforme instruído
O hot dog esta na estufa conforme procedimento e servido conforme instruído </t>
  </si>
  <si>
    <t>Queijo cheddar para o nacho na máquina dispensadora e servido na temperatura e embalagem conforme procedimento</t>
  </si>
  <si>
    <t>Todos os equipamentos estão limpos, sem evidencia de poeria, graxa, gordura</t>
  </si>
  <si>
    <t xml:space="preserve">Equipamentos limpos e sanitizados conforme procedimento definido </t>
  </si>
  <si>
    <t>Máquina de gelo limpa, sem ferrugem e a parte externa da máquina onde há contato para abertura e retirada de gelo sanitizada no minimo a cada hora</t>
  </si>
  <si>
    <t xml:space="preserve">Balde para transporte do gelo limpo e sanitizado
Pá para gelo limpa e em solução sanitizante que deve ser trocada a cada hora </t>
  </si>
  <si>
    <t xml:space="preserve">Pipoqueiras limpas, sanitizadas e porta fechadas
</t>
  </si>
  <si>
    <t>Mantegueria e Pimenteira no balcão interno da bomboniere e entrega ao cliente é feita na embalagem extra quando solicitado</t>
  </si>
  <si>
    <t xml:space="preserve">Produto servido na embalagem extra quando solicitado pelo cliente </t>
  </si>
  <si>
    <t xml:space="preserve">Todas as superficies e equipamentos estão limpos e sanitizados </t>
  </si>
  <si>
    <t xml:space="preserve">Há disponibilidade de álcool em gel para os clientes proximo da bomboniere Vip e os funcionários possuem pano azul, sanitizante na proporção de diluição indicada </t>
  </si>
  <si>
    <t xml:space="preserve">Há disponibilidade de álcool em gel para os clientes proximo da bomboniere e os funcionários possuem pano azul, sanitizante na proporção de diluição indicada </t>
  </si>
  <si>
    <t>Respeita a configuração e alinhamentos definidos para a operação da bomboniere</t>
  </si>
  <si>
    <t xml:space="preserve">Bandejas para entrega, mesas de inox, utensílios e acessórios limpos e em bom estado, sanitizados </t>
  </si>
  <si>
    <t>Áreas de preparação de alimentos limpas e sanitizadas</t>
  </si>
  <si>
    <t>Funcionários utilizam EPIs</t>
  </si>
  <si>
    <t>Equipamentos preparação de produtos e servido de Pipoca e refrigerantes</t>
  </si>
  <si>
    <t>Pipoqueiras limpas, sanitizadas e porta fechadas
Os bins para gelo estão limpos, com tampa fechada e a pá para gelo emergida em sanitizante que se troca a cada hora</t>
  </si>
  <si>
    <t>Pipocas servidas conforme critério POPCORN.
A embalagem é aberta no momento da preparação e não tocou a parte interna da embalagem 
Os bins para gelo e área de drenagem de refrigerante derramada estão limpos e sanitizados</t>
  </si>
  <si>
    <t xml:space="preserve">Warmer da pipoqueira funcionando e com temperatura das pipocas acima de 50° C
Refrigerantes servidos conforme critérios POPCORN. Copo são segurados pela parte externaem de baixo e a tampa pega pela parte externa </t>
  </si>
  <si>
    <t>As áreas de circulação de pessoas no pódio esta demarcada no piso</t>
  </si>
  <si>
    <t xml:space="preserve">A interfila de entrada possibilita distanciamento social seguro entre as pessoas </t>
  </si>
  <si>
    <t>Pódio e acessórios limpo e em bom estado, sanitizado a cada hora
Possui sanitizante, pano azul e álcool em gel próximo</t>
  </si>
  <si>
    <t xml:space="preserve">Funcionários manipulam os alimentos conforme procedimentos definidos e treinamentos do MBP e POPs </t>
  </si>
  <si>
    <t xml:space="preserve">Aplica as recomendações de distanciamento entre pessoas conforme regulamentação legal local
 O funcionário utiliza máscaras lavavel em bom estado, cubrindo boca e nariz e máscara de proteção em acrílico </t>
  </si>
  <si>
    <t>Óculos 3D estão limpos conforme procedimento e embalados
Acomodados nas gavetas do carrinho próprio para os óculos 3D</t>
  </si>
  <si>
    <t>Na saída de salas recebem os óculos 3D em recipiente/caixa conforme procedimento e levam diretamente para a área de limpeza de óculos 3D</t>
  </si>
  <si>
    <t xml:space="preserve">Possui todo material de limpeza necessário em bom estado: carrinho para limpeza, mop úmido, balde, saco plástico para lixo, pano azul, borrifador de sanitizante </t>
  </si>
  <si>
    <t>Os funcionários da limpeza utilizam EPI</t>
  </si>
  <si>
    <t xml:space="preserve">São sanitizadas a cada sessão </t>
  </si>
  <si>
    <t>Estão limpas e em bom estado
Ficam abertas antes da sessão e fechadas durante a sessão</t>
  </si>
  <si>
    <t xml:space="preserve">As lixeiras estão limpas e em bom estado
Possuem saco de lixo no tamanho correto  </t>
  </si>
  <si>
    <t xml:space="preserve">São sanitizadas a cada sessão. Todo lixo retirado a cada sessão  </t>
  </si>
  <si>
    <t>Estão limpos e em bom estado</t>
  </si>
  <si>
    <t xml:space="preserve">São sanitizados a cada sessão </t>
  </si>
  <si>
    <t xml:space="preserve">Estão limpos e em bom estado, sem derrames de bebidas ou com aspecto colante quando é pisado </t>
  </si>
  <si>
    <t>É limpo a cada sessão em todas as filas</t>
  </si>
  <si>
    <t>Todo o piso é sanitizado na limpeza profunda</t>
  </si>
  <si>
    <t xml:space="preserve">Está de acordo ao mapa de sala autorizado </t>
  </si>
  <si>
    <t>São limpas e sanitizadas a cada sessão (assentos, encostos, braços e porta copos)</t>
  </si>
  <si>
    <t>Todas as poltronas são limpas e sanitizadas na limpeza profunda</t>
  </si>
  <si>
    <t>As bandejas após o uso e retiradas das salas são levadas para área especifica para limpeza e higienização para o proximo uso</t>
  </si>
  <si>
    <t xml:space="preserve">São lavadas e higienizadas conforme procedimento definido </t>
  </si>
  <si>
    <t>Toda a sala é sanitizada na limpeza profunda</t>
  </si>
  <si>
    <t>Exibiu o cineminuto corporativo sobre COVID19</t>
  </si>
  <si>
    <t xml:space="preserve">Foi o primeiro material a ser exiido e com nível de som adequado </t>
  </si>
  <si>
    <t>Verificar constantemente se há funcionário com sinais de doença respiratória: tosse, resfriado, dor na garganta, espirros constantes</t>
  </si>
  <si>
    <t xml:space="preserve">Registrar ao RH funcionário com sinal de doença respiratória de imediato e seguir conforme orientação de distancimento e isolamento </t>
  </si>
  <si>
    <t xml:space="preserve">Registro de medição de temperatura e entrevista diária com a equipe no inicio da jornada de trabalho
</t>
  </si>
  <si>
    <t>Os administrativos utilizam máscaras lavavel em bom estado, cubrindo boca e nariz e máscara acrílica de proteção</t>
  </si>
  <si>
    <t>Roupas no padrão indicado e limpo</t>
  </si>
  <si>
    <t xml:space="preserve">Apresentação pessoal de acordo ao Apoio visual apresentação pessoal </t>
  </si>
  <si>
    <t xml:space="preserve">Os administrativos lavam e sanitizam as mãos constantemente e conforme procedimento estabelecido </t>
  </si>
  <si>
    <t>Em todas as áreas para higienização das mãos para funcionários garantem que há disponibilidade de água, sabonete bactericada, álcool em gel, papel toalha, lixeira com pedal e apoio visual lavagem das mãos</t>
  </si>
  <si>
    <t>Estão publicados nas devidas áreas todos os Guia Rápido e Apoios Visuais do protocolo e processos da contingência</t>
  </si>
  <si>
    <t>Garante que todos os administrativos e operativos foram treinados no protocolo e processos da contingência</t>
  </si>
  <si>
    <t>Realizam diariamente o Toma 1 com evidências do seguimento dado ao protocolo e comunicações relevantes realizadas</t>
  </si>
  <si>
    <t xml:space="preserve">Há evidência do treinamento e certificação no protocolo e processos da contingência de todos os funcionarios administrativos e operativos </t>
  </si>
  <si>
    <t xml:space="preserve">Headcount atual de acordo ao autorizado </t>
  </si>
  <si>
    <t xml:space="preserve">Prontuário dos funcionários atualizado com documentação dos novos EPIs e documentos assinados referente ao período de suspensão e/ou redução do contrato de trabalho </t>
  </si>
  <si>
    <t xml:space="preserve">Escalas de trabalho elaboradas de acordo à necessidade e horários de funcionamento do cinema autrizado </t>
  </si>
  <si>
    <t xml:space="preserve">Escala de trabalho distribuida de acordo à necessidade para atender o fluxo de movimento </t>
  </si>
  <si>
    <t xml:space="preserve">Horários programados seguindo autorização de horário de funcionamento local </t>
  </si>
  <si>
    <t>Salas programadas conforme padrão de horários definidos e com distancimento no inicio e término das sessões para evitar aglomerações</t>
  </si>
  <si>
    <t xml:space="preserve">O tempo de limpeza entre sessões programado é o suficiente para sanitização da sala conforme procedimento </t>
  </si>
  <si>
    <t>Respeita o distanciamento seguro na mesa e caeiras da área, assim como nos vestiários o distanciamento no uso dos armários e banheiro</t>
  </si>
  <si>
    <t>Sala de alimentação/descanso e vestiários</t>
  </si>
  <si>
    <t xml:space="preserve">Área limpa e em bom estado com limpeza e sanitização a cada uso </t>
  </si>
  <si>
    <t>Os móveis, equipamentos, armários, etc estão limpos e organizados, são sanitizados a cada uso</t>
  </si>
  <si>
    <t xml:space="preserve">Piso, móveis e equipamentos limpos e organizados. Respeita o distanciamento social seguro </t>
  </si>
  <si>
    <t xml:space="preserve">O uso da área da gerência é feitro de forma rotativa para evitar aglomerações na área </t>
  </si>
  <si>
    <t>Portas, mesas e equipamentos são sanitizados a cada uso</t>
  </si>
  <si>
    <t xml:space="preserve">Os entregadores cumprem os alinhamentos definidos no protocolo de acesso de fornecedores. Registra o acesso e recebimento das mercadorias na planilha de acesso de fornecedores no cinema </t>
  </si>
  <si>
    <t>Os itens recebidos são manipualdos conforme procedimento de recebimento de mercadorias e sanitizados antes de serem acomodados nos estoques</t>
  </si>
  <si>
    <t xml:space="preserve">O supervisor estoque, subgerente ou gerente responsável pelo recebimento cumpre as normas estabelecidas no protocolo de recebimento de mercadorias e acesso de fornecedores ao cinema </t>
  </si>
  <si>
    <t xml:space="preserve">Estoques limpos, organizados e trancados </t>
  </si>
  <si>
    <t xml:space="preserve">Todos os acessórios nos estoques (paletes, prateleiras, etc estão limpos e sanitizados
O carrinho para transporte de mercadoria esta limpo e é sanitizado a cada uso </t>
  </si>
  <si>
    <t>Ponderação</t>
  </si>
  <si>
    <t xml:space="preserve">% de Atingimento </t>
  </si>
  <si>
    <t xml:space="preserve">Cumprimento </t>
  </si>
  <si>
    <t>N</t>
  </si>
  <si>
    <t>S</t>
  </si>
  <si>
    <t>N/A</t>
  </si>
  <si>
    <t>VALIDADOR DE DADOS</t>
  </si>
  <si>
    <t>% de cumprimento</t>
  </si>
  <si>
    <t xml:space="preserve">Pontos Críticos Novo Modelo de Seguimento e Supervisão Operativa </t>
  </si>
  <si>
    <t>Valores</t>
  </si>
  <si>
    <t xml:space="preserve">Conferência valores cofre e caixa pequeno </t>
  </si>
  <si>
    <t xml:space="preserve">Semanalmente envia ao GR a conferência dos valores do cofre e caixa pequeno com as devidas assinaturas </t>
  </si>
  <si>
    <t xml:space="preserve">Quinta-feira na reunião semanal com o GR apresenta os relatórios de conferência do cofre e caixa pequeno com justificativas em caso de diferenças </t>
  </si>
  <si>
    <t xml:space="preserve">Pedidos </t>
  </si>
  <si>
    <t>Pedido Semanal de insumos para revenda</t>
  </si>
  <si>
    <t>Semanalmente envia ao GR a planilha de pedidos (P.A.I.) juntamente com o relatório de pedidos impresso do portal Martin Brower e engarrafadora Coca-Cola com as devidas assinaturas</t>
  </si>
  <si>
    <t xml:space="preserve">Quinta-feira na reunião semanal com o GR apresenta os relatórios de pedidos com relatórios do lançamento das NFs no sistema ERP e Vista com as devidas assinaturas </t>
  </si>
  <si>
    <t>Inventários</t>
  </si>
  <si>
    <t>Inventário Quinzenal de insumos e higiene/limpeza</t>
  </si>
  <si>
    <t xml:space="preserve">Na reunião quinzenal com o GR apresenta os relatórios de pedidos com relatórios do lançamento das NFs no sistema ERP e Vista com as devidas assinaturas </t>
  </si>
  <si>
    <t xml:space="preserve">Fez seguimento ao plano de ação apresentado na reunião semanal com o GR, com apresentação de documentação com as devidas assinaturas </t>
  </si>
  <si>
    <t>Os funcionários conhecem os procedimentos para limpeza definidos e aplicação correta dos produtos quimicos utilizados na limpeza</t>
  </si>
  <si>
    <t xml:space="preserve">Carrinhos limpos e em bom estado, alocados no corredor ao lado da sala com filme tematica infantil </t>
  </si>
  <si>
    <t xml:space="preserve">Assentos infantis estão limpos e em bom estado, alocados no carrinho corretamente </t>
  </si>
  <si>
    <t>Televisores funcionando com imagem nítida e sem "borrões" ou linhas verticais/horizontais na imagem</t>
  </si>
  <si>
    <t xml:space="preserve">Cabos de fiação organizados e sem estarem à vista para o cliente </t>
  </si>
  <si>
    <t xml:space="preserve">Horários e Preços anunciados estão de acordo à programação da semana e preços vigentes </t>
  </si>
  <si>
    <t xml:space="preserve">Bandejas limpas e em bom estado, armazenadas nas prateleiras corretamente </t>
  </si>
  <si>
    <t xml:space="preserve">Devidamente sanitizadas a cada uso </t>
  </si>
  <si>
    <t xml:space="preserve">Fez seguimento ao plano de ação apresentado na reunião quinzenal com o GR, com apresentação de documentação com as devidas assinaturas </t>
  </si>
  <si>
    <t>Quinzenalmente  envia ao GR a planilha de inventários do sistema Vista e ERP, juntamente com as contagens na planilha P.A.I. com as devidas assinaturas e com justificativas em caso de diferenças</t>
  </si>
  <si>
    <t>amostras</t>
  </si>
  <si>
    <t xml:space="preserve">Segurança e higiene dos funcionários </t>
  </si>
  <si>
    <t>Técnica de Vendas executadas</t>
  </si>
  <si>
    <t xml:space="preserve">Distanciamento social  sendo cumprido conforme legislação </t>
  </si>
  <si>
    <t>Acessórios de operação disponíveis e limpos</t>
  </si>
  <si>
    <t xml:space="preserve">Piso limpo e em bom estado </t>
  </si>
  <si>
    <t xml:space="preserve">Dispensadores para álcool em gel nos locais determinados e abastecidos </t>
  </si>
  <si>
    <t xml:space="preserve">Portas de saídas de emergência limpas e em bom estado </t>
  </si>
  <si>
    <t xml:space="preserve">Mesas e cadeiras  limpas e em bom estado </t>
  </si>
  <si>
    <t xml:space="preserve">Pias, vasos, mictórios, pisos limpos e em bom estado </t>
  </si>
  <si>
    <t xml:space="preserve">Superfícies e acessórios com contato direto do cliente sanitizados e funcionais </t>
  </si>
  <si>
    <t xml:space="preserve">Pias  limpas e em bom estado </t>
  </si>
  <si>
    <t>Planilha de limpeza dos banheiros devidamente preenchida e revisada</t>
  </si>
  <si>
    <t>Distanciamento social sendo cumprido conforme legislação</t>
  </si>
  <si>
    <t xml:space="preserve">Sanitização do ambiente sendo executado conforme legislação </t>
  </si>
  <si>
    <t xml:space="preserve">Insumos abastecidos </t>
  </si>
  <si>
    <t xml:space="preserve">Bandejas para produtos limpas e em bm estado </t>
  </si>
  <si>
    <t>Equipamentos preparação de produtos e servido de pipoca corretos conforme processo</t>
  </si>
  <si>
    <t>Equipamentos preparação de produtos e servido de refrigerantes limpos e em bom estado</t>
  </si>
  <si>
    <t>Elaboração e servido de nachos, hot dog conforme processo</t>
  </si>
  <si>
    <t>Sanitização do embiente e equipamentos para preparação e servido de alimentos executados conforme processo</t>
  </si>
  <si>
    <t xml:space="preserve">Máquina de gelo e acessórios limpos e em bom estado </t>
  </si>
  <si>
    <t>Mantegueria e Pimenteira limpa, em bom estado e abastecida</t>
  </si>
  <si>
    <t xml:space="preserve">Boas práticas na manipulação de alimentos conforme processos </t>
  </si>
  <si>
    <t>Balcão limpo e sanitizado conforme processo</t>
  </si>
  <si>
    <t xml:space="preserve">Bandejas de entrega em sala limpas e em bom estado </t>
  </si>
  <si>
    <t xml:space="preserve">Equipamentos preparação de produtos e servido de Pipoca e refrigerantes limpos e em bom estado </t>
  </si>
  <si>
    <t xml:space="preserve">Preparação de alimentos  conforme processos </t>
  </si>
  <si>
    <t xml:space="preserve">Óculos 3D limpos, embalados e em bom estado </t>
  </si>
  <si>
    <t>Material de limpeza e produtos químicos armazenados conforme processo e diluições para uso conforme processo</t>
  </si>
  <si>
    <t xml:space="preserve">Portas de acesso às salas limpas e em bom estado </t>
  </si>
  <si>
    <t xml:space="preserve">Assentos infantis e carrinhos limpos e em bom estado </t>
  </si>
  <si>
    <t xml:space="preserve">Lixeiras limpas e em bom estado </t>
  </si>
  <si>
    <t xml:space="preserve">Corrimãos limpos e em bom estado </t>
  </si>
  <si>
    <t xml:space="preserve">Pisos paviflex limpos e em bom estado </t>
  </si>
  <si>
    <t xml:space="preserve">Poltronas limpas e em bom estado </t>
  </si>
  <si>
    <t>Recolha das bandejas de produtos</t>
  </si>
  <si>
    <t xml:space="preserve">Sanitização do ambiente conforme processos </t>
  </si>
  <si>
    <t xml:space="preserve">Segurança e higiene das áreas de funionários </t>
  </si>
  <si>
    <t>Estado de saúde dos funcionários</t>
  </si>
  <si>
    <t xml:space="preserve">Apresentação pessoal dos funcionários </t>
  </si>
  <si>
    <t xml:space="preserve">Sanitização das mãos dos funcionários </t>
  </si>
  <si>
    <t>Protocolos de operação conforme processos e instruções</t>
  </si>
  <si>
    <t>Treinamento da equipe conforme processo</t>
  </si>
  <si>
    <t xml:space="preserve">Contratos de trabalho conforme padrão </t>
  </si>
  <si>
    <t>Escalas de trabalho conforme processo</t>
  </si>
  <si>
    <t xml:space="preserve">Programação de filmes revisada conforme processo </t>
  </si>
  <si>
    <t xml:space="preserve">Sala de alimentação/descanso e vestiários dos funcionários </t>
  </si>
  <si>
    <t xml:space="preserve">Gerência limpa, oganizada e em bom estado </t>
  </si>
  <si>
    <t xml:space="preserve">Recebimento e controle de mercadorias conforme processo </t>
  </si>
  <si>
    <t xml:space="preserve">Estoques limpos e organizados conforme processo </t>
  </si>
  <si>
    <t>Projeção e som (equipamentos e exibição conforme processo)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</si>
</sst>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3" formatCode="_-* #,##0.00_-;\-* #,##0.00_-;_-* &quot;-&quot;??_-;_-@_-"/>
    <numFmt numFmtId="164" formatCode="&quot;$&quot;\ #,##0;\-&quot;$&quot;\ #,##0"/>
    <numFmt numFmtId="165" formatCode="&quot;$&quot;#,##0;[Red]\-&quot;$&quot;#,##0"/>
    <numFmt numFmtId="166" formatCode="_-&quot;$&quot;* #,##0.00_-;\-&quot;$&quot;* #,##0.00_-;_-&quot;$&quot;* &quot;-&quot;??_-;_-@_-"/>
    <numFmt numFmtId="167" formatCode="General_)"/>
    <numFmt numFmtId="168" formatCode="\$#,##0"/>
    <numFmt numFmtId="169" formatCode="#,##0\ ;\(#,##0.0\)"/>
    <numFmt numFmtId="170" formatCode="_-* #,##0\ _P_t_s_-;\-* #,##0\ _P_t_s_-;_-* &quot;-&quot;\ _P_t_s_-;_-@_-"/>
    <numFmt numFmtId="171" formatCode="_-* #,##0.00\ _P_t_s_-;\-* #,##0.00\ _P_t_s_-;_-* &quot;-&quot;??\ _P_t_s_-;_-@_-"/>
    <numFmt numFmtId="172" formatCode="&quot;$&quot;0.00_)"/>
    <numFmt numFmtId="173" formatCode="_-* #,##0\ &quot;$&quot;_-;\-* #,##0\ &quot;$&quot;_-;_-* &quot;-&quot;\ &quot;$&quot;_-;_-@_-"/>
    <numFmt numFmtId="174" formatCode="_-* #,##0.00\ &quot;$&quot;_-;\-* #,##0.00\ &quot;$&quot;_-;_-* &quot;-&quot;??\ &quot;$&quot;_-;_-@_-"/>
    <numFmt numFmtId="175" formatCode="_-[$€-2]* #,##0.00_-;\-[$€-2]* #,##0.00_-;_-[$€-2]* &quot;-&quot;??_-"/>
    <numFmt numFmtId="176" formatCode="#,##0.0_);\(#,##0.0\)"/>
    <numFmt numFmtId="177" formatCode="#,##0.0\ ;\(#,##0.0\)"/>
    <numFmt numFmtId="178" formatCode="0.00_)"/>
    <numFmt numFmtId="179" formatCode="0.0%"/>
    <numFmt numFmtId="180" formatCode="[$-F800]dddd\,\ mmmm\ dd\,\ yyyy"/>
    <numFmt numFmtId="181" formatCode="#,##0___);\(#,##0.00\)"/>
    <numFmt numFmtId="182" formatCode="#,##0&quot;%&quot;"/>
    <numFmt numFmtId="183" formatCode="[$$-80A]#,##0.00;[Red]&quot;-&quot;[$$-80A]#,##0.00"/>
    <numFmt numFmtId="184" formatCode="_-* #,##0.0000_-;\-* #,##0.0000_-;_-* &quot;-&quot;??_-;_-@_-"/>
    <numFmt numFmtId="185" formatCode="_-* #,##0.00000_-;\-* #,##0.00000_-;_-* &quot;-&quot;??_-;_-@_-"/>
  </numFmts>
  <fonts count="58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color indexed="8"/>
      <name val="Calibri"/>
      <family val="2"/>
    </font>
    <font>
      <sz val="10"/>
      <color theme="1"/>
      <name val="Lucida Sans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2"/>
      <name val="Tms Rmn"/>
    </font>
    <font>
      <b/>
      <sz val="12"/>
      <name val="Tms Rmn"/>
    </font>
    <font>
      <b/>
      <i/>
      <sz val="12"/>
      <name val="Tms Rmn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0"/>
      <color indexed="12"/>
      <name val="Helv"/>
    </font>
    <font>
      <b/>
      <sz val="11"/>
      <color indexed="8"/>
      <name val="Calibri"/>
      <family val="2"/>
    </font>
    <font>
      <u/>
      <sz val="10"/>
      <color indexed="36"/>
      <name val="Arial"/>
      <family val="2"/>
    </font>
    <font>
      <sz val="12"/>
      <name val="Arial MT"/>
    </font>
    <font>
      <sz val="11"/>
      <color indexed="17"/>
      <name val="Calibri"/>
      <family val="2"/>
    </font>
    <font>
      <b/>
      <i/>
      <sz val="16"/>
      <color rgb="FF00000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0"/>
      <name val="Geneva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8"/>
      <name val="Helv"/>
    </font>
    <font>
      <sz val="7"/>
      <name val="Small Fonts"/>
      <family val="2"/>
    </font>
    <font>
      <b/>
      <i/>
      <sz val="16"/>
      <name val="Helv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i/>
      <u/>
      <sz val="11"/>
      <color rgb="FF000000"/>
      <name val="Arial"/>
      <family val="2"/>
    </font>
    <font>
      <b/>
      <sz val="18"/>
      <color indexed="62"/>
      <name val="Cambria"/>
      <family val="2"/>
    </font>
    <font>
      <sz val="10"/>
      <name val="Tms Rmn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4"/>
      <color rgb="FF0068AC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9"/>
      </patternFill>
    </fill>
    <fill>
      <patternFill patternType="lightDown">
        <fgColor rgb="FFFFFF0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5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4" borderId="0" applyNumberFormat="0" applyBorder="0" applyAlignment="0" applyProtection="0"/>
    <xf numFmtId="43" fontId="3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37" fontId="1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10"/>
    <xf numFmtId="0" fontId="8" fillId="19" borderId="0" applyNumberFormat="0" applyBorder="0" applyAlignment="0" applyProtection="0"/>
    <xf numFmtId="0" fontId="6" fillId="0" borderId="0"/>
    <xf numFmtId="0" fontId="8" fillId="0" borderId="0"/>
    <xf numFmtId="0" fontId="11" fillId="16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15" borderId="0" applyNumberFormat="0" applyBorder="0" applyAlignment="0" applyProtection="0"/>
    <xf numFmtId="166" fontId="3" fillId="0" borderId="0" applyFont="0" applyFill="0" applyBorder="0" applyAlignment="0" applyProtection="0"/>
    <xf numFmtId="0" fontId="6" fillId="0" borderId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1" fillId="0" borderId="15" applyNumberFormat="0" applyFill="0" applyAlignment="0" applyProtection="0"/>
    <xf numFmtId="0" fontId="30" fillId="25" borderId="8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 applyNumberFormat="0" applyBorder="0" applyProtection="0">
      <alignment horizontal="center" textRotation="90"/>
    </xf>
    <xf numFmtId="0" fontId="27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0" applyNumberFormat="0" applyBorder="0" applyProtection="0">
      <alignment horizontal="center"/>
    </xf>
    <xf numFmtId="0" fontId="23" fillId="21" borderId="0" applyNumberFormat="0" applyBorder="0" applyAlignment="0" applyProtection="0"/>
    <xf numFmtId="0" fontId="22" fillId="3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172" fontId="19" fillId="0" borderId="4">
      <protection hidden="1"/>
    </xf>
    <xf numFmtId="0" fontId="8" fillId="31" borderId="0" applyNumberFormat="0" applyBorder="0" applyAlignment="0" applyProtection="0"/>
    <xf numFmtId="0" fontId="20" fillId="29" borderId="0" applyNumberFormat="0" applyBorder="0" applyAlignment="0" applyProtection="0"/>
    <xf numFmtId="0" fontId="20" fillId="28" borderId="0" applyNumberFormat="0" applyBorder="0" applyAlignment="0" applyProtection="0"/>
    <xf numFmtId="0" fontId="18" fillId="0" borderId="0"/>
    <xf numFmtId="0" fontId="17" fillId="20" borderId="9" applyNumberFormat="0" applyAlignment="0" applyProtection="0"/>
    <xf numFmtId="0" fontId="12" fillId="26" borderId="0" applyNumberFormat="0" applyBorder="0" applyAlignment="0" applyProtection="0"/>
    <xf numFmtId="0" fontId="11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11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167" fontId="3" fillId="0" borderId="0"/>
    <xf numFmtId="167" fontId="10" fillId="0" borderId="0"/>
    <xf numFmtId="164" fontId="3" fillId="0" borderId="0"/>
    <xf numFmtId="165" fontId="10" fillId="0" borderId="0"/>
    <xf numFmtId="164" fontId="3" fillId="0" borderId="0"/>
    <xf numFmtId="0" fontId="10" fillId="0" borderId="0"/>
    <xf numFmtId="168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27" borderId="8" applyNumberFormat="0" applyAlignment="0" applyProtection="0"/>
    <xf numFmtId="0" fontId="6" fillId="0" borderId="0"/>
    <xf numFmtId="43" fontId="6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8" fillId="18" borderId="0" applyNumberFormat="0" applyBorder="0" applyAlignment="0" applyProtection="0"/>
    <xf numFmtId="167" fontId="10" fillId="0" borderId="0"/>
    <xf numFmtId="169" fontId="18" fillId="0" borderId="11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" fillId="0" borderId="10"/>
    <xf numFmtId="0" fontId="8" fillId="23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15" borderId="0" applyNumberFormat="0" applyBorder="0" applyAlignment="0" applyProtection="0"/>
    <xf numFmtId="169" fontId="18" fillId="0" borderId="11"/>
    <xf numFmtId="0" fontId="6" fillId="0" borderId="0"/>
    <xf numFmtId="0" fontId="6" fillId="0" borderId="0"/>
    <xf numFmtId="0" fontId="11" fillId="19" borderId="0" applyNumberFormat="0" applyBorder="0" applyAlignment="0" applyProtection="0"/>
    <xf numFmtId="0" fontId="8" fillId="0" borderId="0"/>
    <xf numFmtId="0" fontId="11" fillId="14" borderId="0" applyNumberFormat="0" applyBorder="0" applyAlignment="0" applyProtection="0"/>
    <xf numFmtId="37" fontId="15" fillId="0" borderId="0"/>
    <xf numFmtId="0" fontId="8" fillId="0" borderId="0"/>
    <xf numFmtId="176" fontId="36" fillId="0" borderId="11"/>
    <xf numFmtId="0" fontId="3" fillId="0" borderId="0"/>
    <xf numFmtId="166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19" fillId="0" borderId="4">
      <protection hidden="1"/>
    </xf>
    <xf numFmtId="43" fontId="34" fillId="0" borderId="0" applyFont="0" applyFill="0" applyBorder="0" applyAlignment="0" applyProtection="0">
      <alignment vertical="top"/>
    </xf>
    <xf numFmtId="166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8" fillId="21" borderId="0" applyNumberFormat="0" applyBorder="0" applyAlignment="0" applyProtection="0"/>
    <xf numFmtId="43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166" fontId="6" fillId="0" borderId="0" applyFont="0" applyFill="0" applyBorder="0" applyAlignment="0" applyProtection="0"/>
    <xf numFmtId="166" fontId="34" fillId="0" borderId="0" applyFont="0" applyFill="0" applyBorder="0" applyAlignment="0" applyProtection="0">
      <alignment vertical="top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6" fillId="0" borderId="11"/>
    <xf numFmtId="37" fontId="37" fillId="0" borderId="0"/>
    <xf numFmtId="177" fontId="18" fillId="0" borderId="0"/>
    <xf numFmtId="178" fontId="38" fillId="0" borderId="0"/>
    <xf numFmtId="0" fontId="6" fillId="0" borderId="0"/>
    <xf numFmtId="0" fontId="6" fillId="0" borderId="0"/>
    <xf numFmtId="0" fontId="3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4" fillId="0" borderId="0">
      <alignment vertical="top"/>
    </xf>
    <xf numFmtId="0" fontId="34" fillId="0" borderId="0">
      <alignment vertical="top"/>
    </xf>
    <xf numFmtId="0" fontId="3" fillId="0" borderId="0"/>
    <xf numFmtId="0" fontId="32" fillId="0" borderId="0"/>
    <xf numFmtId="0" fontId="3" fillId="0" borderId="0"/>
    <xf numFmtId="0" fontId="3" fillId="0" borderId="0"/>
    <xf numFmtId="0" fontId="33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3" fillId="0" borderId="0"/>
    <xf numFmtId="179" fontId="3" fillId="0" borderId="0"/>
    <xf numFmtId="167" fontId="3" fillId="0" borderId="0"/>
    <xf numFmtId="167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3" fillId="0" borderId="0"/>
    <xf numFmtId="0" fontId="6" fillId="0" borderId="0"/>
    <xf numFmtId="0" fontId="34" fillId="0" borderId="0">
      <alignment vertical="top"/>
    </xf>
    <xf numFmtId="0" fontId="6" fillId="0" borderId="0"/>
    <xf numFmtId="0" fontId="6" fillId="0" borderId="0"/>
    <xf numFmtId="0" fontId="34" fillId="0" borderId="0">
      <alignment vertical="top"/>
    </xf>
    <xf numFmtId="0" fontId="6" fillId="0" borderId="0"/>
    <xf numFmtId="0" fontId="6" fillId="0" borderId="0"/>
    <xf numFmtId="0" fontId="39" fillId="0" borderId="0">
      <alignment vertical="top"/>
    </xf>
    <xf numFmtId="0" fontId="34" fillId="0" borderId="0">
      <alignment vertical="top"/>
    </xf>
    <xf numFmtId="180" fontId="3" fillId="0" borderId="0"/>
    <xf numFmtId="0" fontId="6" fillId="0" borderId="0"/>
    <xf numFmtId="0" fontId="3" fillId="0" borderId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3" fillId="18" borderId="16" applyNumberFormat="0" applyFont="0" applyAlignment="0" applyProtection="0"/>
    <xf numFmtId="0" fontId="40" fillId="27" borderId="7" applyNumberFormat="0" applyAlignment="0" applyProtection="0"/>
    <xf numFmtId="181" fontId="41" fillId="0" borderId="0"/>
    <xf numFmtId="182" fontId="19" fillId="0" borderId="0">
      <protection hidden="1"/>
    </xf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>
      <alignment vertical="top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6" fontId="36" fillId="0" borderId="0"/>
    <xf numFmtId="0" fontId="42" fillId="0" borderId="0" applyNumberFormat="0" applyBorder="0" applyProtection="0"/>
    <xf numFmtId="183" fontId="42" fillId="0" borderId="0" applyBorder="0" applyProtection="0"/>
    <xf numFmtId="0" fontId="43" fillId="0" borderId="0" applyNumberFormat="0" applyFill="0" applyBorder="0" applyAlignment="0" applyProtection="0"/>
    <xf numFmtId="37" fontId="44" fillId="0" borderId="17"/>
    <xf numFmtId="37" fontId="44" fillId="0" borderId="11"/>
    <xf numFmtId="37" fontId="44" fillId="0" borderId="11"/>
    <xf numFmtId="37" fontId="44" fillId="0" borderId="6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0" fontId="6" fillId="2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3" borderId="0" applyFont="0" applyFill="0" applyAlignment="0" applyProtection="0">
      <alignment horizontal="left" vertical="center" wrapText="1"/>
      <protection hidden="1"/>
    </xf>
    <xf numFmtId="0" fontId="9" fillId="0" borderId="0" applyFont="0" applyAlignment="0" applyProtection="0">
      <alignment horizontal="left" vertical="center" wrapText="1"/>
      <protection hidden="1"/>
    </xf>
    <xf numFmtId="165" fontId="10" fillId="0" borderId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top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4" fillId="0" borderId="0" applyFont="0" applyFill="0" applyBorder="0" applyAlignment="0" applyProtection="0">
      <alignment vertical="top"/>
    </xf>
    <xf numFmtId="166" fontId="6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6">
    <xf numFmtId="0" fontId="0" fillId="0" borderId="0" xfId="0"/>
    <xf numFmtId="0" fontId="46" fillId="0" borderId="0" xfId="0" applyFont="1" applyFill="1"/>
    <xf numFmtId="0" fontId="47" fillId="0" borderId="0" xfId="0" applyFont="1" applyFill="1" applyAlignment="1">
      <alignment horizontal="justify" vertical="top"/>
    </xf>
    <xf numFmtId="0" fontId="47" fillId="0" borderId="0" xfId="0" applyFont="1" applyFill="1" applyBorder="1"/>
    <xf numFmtId="10" fontId="47" fillId="0" borderId="0" xfId="555" applyNumberFormat="1" applyFont="1" applyFill="1"/>
    <xf numFmtId="0" fontId="47" fillId="0" borderId="0" xfId="0" applyFont="1" applyFill="1"/>
    <xf numFmtId="0" fontId="49" fillId="33" borderId="21" xfId="0" applyFont="1" applyFill="1" applyBorder="1" applyAlignment="1" applyProtection="1">
      <alignment horizontal="center" vertical="center" wrapText="1"/>
      <protection hidden="1"/>
    </xf>
    <xf numFmtId="0" fontId="49" fillId="33" borderId="18" xfId="0" applyFont="1" applyFill="1" applyBorder="1" applyAlignment="1">
      <alignment horizontal="center" vertical="center"/>
    </xf>
    <xf numFmtId="0" fontId="49" fillId="33" borderId="2" xfId="0" applyFont="1" applyFill="1" applyBorder="1" applyAlignment="1" applyProtection="1">
      <alignment horizontal="center" vertical="center" wrapText="1"/>
      <protection hidden="1"/>
    </xf>
    <xf numFmtId="0" fontId="49" fillId="33" borderId="11" xfId="0" applyFont="1" applyFill="1" applyBorder="1" applyAlignment="1">
      <alignment horizontal="center" vertical="top"/>
    </xf>
    <xf numFmtId="0" fontId="0" fillId="0" borderId="0" xfId="0" applyFill="1"/>
    <xf numFmtId="0" fontId="48" fillId="0" borderId="0" xfId="0" applyFont="1" applyFill="1" applyAlignment="1">
      <alignment vertical="center"/>
    </xf>
    <xf numFmtId="10" fontId="51" fillId="32" borderId="1" xfId="555" applyNumberFormat="1" applyFont="1" applyFill="1" applyBorder="1" applyAlignment="1">
      <alignment horizontal="center" vertical="center" wrapText="1"/>
    </xf>
    <xf numFmtId="9" fontId="51" fillId="32" borderId="1" xfId="0" applyNumberFormat="1" applyFont="1" applyFill="1" applyBorder="1" applyAlignment="1">
      <alignment horizontal="center" vertical="center" wrapText="1"/>
    </xf>
    <xf numFmtId="10" fontId="51" fillId="0" borderId="1" xfId="555" applyNumberFormat="1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10" fontId="51" fillId="0" borderId="1" xfId="555" applyNumberFormat="1" applyFont="1" applyFill="1" applyBorder="1" applyAlignment="1">
      <alignment horizontal="center" vertical="center"/>
    </xf>
    <xf numFmtId="9" fontId="51" fillId="0" borderId="1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10" fontId="51" fillId="32" borderId="1" xfId="555" applyNumberFormat="1" applyFont="1" applyFill="1" applyBorder="1" applyAlignment="1">
      <alignment horizontal="center" vertical="center"/>
    </xf>
    <xf numFmtId="0" fontId="52" fillId="0" borderId="0" xfId="0" applyFont="1" applyFill="1"/>
    <xf numFmtId="0" fontId="51" fillId="32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3" fontId="51" fillId="32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/>
    </xf>
    <xf numFmtId="0" fontId="51" fillId="34" borderId="1" xfId="0" applyFont="1" applyFill="1" applyBorder="1" applyAlignment="1">
      <alignment horizontal="center" vertical="center" wrapText="1"/>
    </xf>
    <xf numFmtId="10" fontId="51" fillId="34" borderId="1" xfId="555" applyNumberFormat="1" applyFont="1" applyFill="1" applyBorder="1" applyAlignment="1">
      <alignment horizontal="center" vertical="center" wrapText="1"/>
    </xf>
    <xf numFmtId="0" fontId="51" fillId="34" borderId="1" xfId="0" applyFont="1" applyFill="1" applyBorder="1" applyAlignment="1">
      <alignment horizontal="center" vertical="center"/>
    </xf>
    <xf numFmtId="10" fontId="51" fillId="34" borderId="1" xfId="555" applyNumberFormat="1" applyFont="1" applyFill="1" applyBorder="1" applyAlignment="1">
      <alignment horizontal="center" vertical="center"/>
    </xf>
    <xf numFmtId="3" fontId="51" fillId="34" borderId="1" xfId="0" applyNumberFormat="1" applyFont="1" applyFill="1" applyBorder="1" applyAlignment="1">
      <alignment horizontal="center" vertical="center" wrapText="1"/>
    </xf>
    <xf numFmtId="0" fontId="49" fillId="33" borderId="3" xfId="0" applyFont="1" applyFill="1" applyBorder="1" applyAlignment="1" applyProtection="1">
      <alignment horizontal="center" vertical="center" wrapText="1"/>
      <protection hidden="1"/>
    </xf>
    <xf numFmtId="0" fontId="49" fillId="33" borderId="19" xfId="0" applyFont="1" applyFill="1" applyBorder="1" applyAlignment="1" applyProtection="1">
      <alignment horizontal="center" vertical="center" wrapText="1"/>
      <protection hidden="1"/>
    </xf>
    <xf numFmtId="0" fontId="49" fillId="33" borderId="11" xfId="0" applyFont="1" applyFill="1" applyBorder="1" applyAlignment="1">
      <alignment horizontal="center" vertical="center"/>
    </xf>
    <xf numFmtId="9" fontId="51" fillId="34" borderId="1" xfId="0" applyNumberFormat="1" applyFont="1" applyFill="1" applyBorder="1" applyAlignment="1">
      <alignment horizontal="center" vertical="center" wrapText="1"/>
    </xf>
    <xf numFmtId="0" fontId="56" fillId="32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 wrapText="1"/>
    </xf>
    <xf numFmtId="1" fontId="51" fillId="32" borderId="1" xfId="0" applyNumberFormat="1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1" fontId="51" fillId="34" borderId="1" xfId="0" applyNumberFormat="1" applyFont="1" applyFill="1" applyBorder="1" applyAlignment="1">
      <alignment horizontal="center" vertical="center" wrapText="1"/>
    </xf>
    <xf numFmtId="1" fontId="51" fillId="0" borderId="1" xfId="0" applyNumberFormat="1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4" fillId="33" borderId="1" xfId="0" applyFont="1" applyFill="1" applyBorder="1" applyAlignment="1">
      <alignment horizontal="center" vertical="center"/>
    </xf>
    <xf numFmtId="1" fontId="54" fillId="33" borderId="1" xfId="0" applyNumberFormat="1" applyFont="1" applyFill="1" applyBorder="1" applyAlignment="1">
      <alignment horizontal="center" vertical="center"/>
    </xf>
    <xf numFmtId="9" fontId="54" fillId="33" borderId="1" xfId="555" applyNumberFormat="1" applyFont="1" applyFill="1" applyBorder="1" applyAlignment="1">
      <alignment horizontal="center" vertical="center"/>
    </xf>
    <xf numFmtId="0" fontId="53" fillId="32" borderId="1" xfId="0" applyFont="1" applyFill="1" applyBorder="1" applyAlignment="1">
      <alignment horizontal="center" vertical="center" wrapText="1"/>
    </xf>
    <xf numFmtId="0" fontId="53" fillId="34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2" fontId="54" fillId="33" borderId="1" xfId="0" applyNumberFormat="1" applyFont="1" applyFill="1" applyBorder="1" applyAlignment="1">
      <alignment horizontal="center" vertical="center"/>
    </xf>
    <xf numFmtId="2" fontId="55" fillId="33" borderId="1" xfId="0" applyNumberFormat="1" applyFont="1" applyFill="1" applyBorder="1" applyAlignment="1">
      <alignment horizontal="center" vertical="center"/>
    </xf>
    <xf numFmtId="0" fontId="55" fillId="33" borderId="1" xfId="0" applyFon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35" borderId="1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5" fontId="52" fillId="0" borderId="1" xfId="0" applyNumberFormat="1" applyFont="1" applyFill="1" applyBorder="1" applyAlignment="1">
      <alignment horizontal="center" vertical="center"/>
    </xf>
    <xf numFmtId="10" fontId="54" fillId="33" borderId="1" xfId="555" applyNumberFormat="1" applyFont="1" applyFill="1" applyBorder="1" applyAlignment="1">
      <alignment horizontal="center" vertical="center"/>
    </xf>
    <xf numFmtId="184" fontId="46" fillId="35" borderId="1" xfId="0" applyNumberFormat="1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 wrapText="1"/>
    </xf>
    <xf numFmtId="0" fontId="51" fillId="34" borderId="0" xfId="0" applyFont="1" applyFill="1" applyBorder="1" applyAlignment="1">
      <alignment horizontal="center" vertical="center" wrapText="1"/>
    </xf>
    <xf numFmtId="10" fontId="51" fillId="34" borderId="0" xfId="555" applyNumberFormat="1" applyFont="1" applyFill="1" applyBorder="1" applyAlignment="1">
      <alignment horizontal="center" vertical="center" wrapText="1"/>
    </xf>
    <xf numFmtId="9" fontId="51" fillId="34" borderId="0" xfId="0" applyNumberFormat="1" applyFont="1" applyFill="1" applyBorder="1" applyAlignment="1">
      <alignment horizontal="center" vertical="center" wrapText="1"/>
    </xf>
    <xf numFmtId="0" fontId="53" fillId="34" borderId="0" xfId="0" applyFont="1" applyFill="1" applyBorder="1" applyAlignment="1">
      <alignment horizontal="center" vertical="center" wrapText="1"/>
    </xf>
    <xf numFmtId="0" fontId="49" fillId="33" borderId="21" xfId="0" applyFont="1" applyFill="1" applyBorder="1" applyAlignment="1" applyProtection="1">
      <alignment horizontal="center" vertical="center" wrapText="1"/>
      <protection hidden="1"/>
    </xf>
    <xf numFmtId="0" fontId="49" fillId="33" borderId="2" xfId="0" applyFont="1" applyFill="1" applyBorder="1" applyAlignment="1" applyProtection="1">
      <alignment horizontal="center" vertical="center" wrapText="1"/>
      <protection hidden="1"/>
    </xf>
    <xf numFmtId="0" fontId="57" fillId="33" borderId="20" xfId="0" applyFont="1" applyFill="1" applyBorder="1" applyAlignment="1" applyProtection="1">
      <alignment horizontal="center" vertical="center" wrapText="1"/>
      <protection hidden="1"/>
    </xf>
    <xf numFmtId="10" fontId="57" fillId="33" borderId="20" xfId="555" applyNumberFormat="1" applyFont="1" applyFill="1" applyBorder="1" applyAlignment="1" applyProtection="1">
      <alignment horizontal="center" vertical="center" wrapText="1"/>
      <protection hidden="1"/>
    </xf>
    <xf numFmtId="0" fontId="49" fillId="33" borderId="22" xfId="0" applyFont="1" applyFill="1" applyBorder="1" applyAlignment="1">
      <alignment horizontal="center" vertical="center"/>
    </xf>
    <xf numFmtId="0" fontId="49" fillId="33" borderId="23" xfId="0" applyFont="1" applyFill="1" applyBorder="1" applyAlignment="1">
      <alignment horizontal="center" vertical="center"/>
    </xf>
    <xf numFmtId="0" fontId="49" fillId="33" borderId="21" xfId="0" applyFont="1" applyFill="1" applyBorder="1" applyAlignment="1" applyProtection="1">
      <alignment horizontal="center" vertical="center" wrapText="1"/>
      <protection hidden="1"/>
    </xf>
    <xf numFmtId="0" fontId="49" fillId="33" borderId="2" xfId="0" applyFont="1" applyFill="1" applyBorder="1" applyAlignment="1" applyProtection="1">
      <alignment horizontal="center" vertical="center" wrapText="1"/>
      <protection hidden="1"/>
    </xf>
    <xf numFmtId="0" fontId="49" fillId="33" borderId="25" xfId="0" applyFont="1" applyFill="1" applyBorder="1" applyAlignment="1" applyProtection="1">
      <alignment horizontal="center" vertical="center" wrapText="1"/>
      <protection hidden="1"/>
    </xf>
    <xf numFmtId="0" fontId="49" fillId="33" borderId="24" xfId="0" applyFont="1" applyFill="1" applyBorder="1" applyAlignment="1" applyProtection="1">
      <alignment horizontal="center" vertical="center" wrapText="1"/>
      <protection hidden="1"/>
    </xf>
  </cellXfs>
  <cellStyles count="556">
    <cellStyle name="=C:\WINNT\SYSTEM32\COMMAND.COM" xfId="241" xr:uid="{00000000-0005-0000-0000-000000000000}"/>
    <cellStyle name="=C:\WINNT\SYSTEM32\COMMAND.COM 2" xfId="231" xr:uid="{00000000-0005-0000-0000-000001000000}"/>
    <cellStyle name="=C:\WINNT\SYSTEM32\COMMAND.COM 3" xfId="230" xr:uid="{00000000-0005-0000-0000-000002000000}"/>
    <cellStyle name="=C:\WINNT\SYSTEM32\COMMAND.COM 4" xfId="229" xr:uid="{00000000-0005-0000-0000-000003000000}"/>
    <cellStyle name="=C:\WINNT\SYSTEM32\COMMAND.COM 5" xfId="228" xr:uid="{00000000-0005-0000-0000-000004000000}"/>
    <cellStyle name="=C:\WINNT\SYSTEM32\COMMAND.COM 5 2" xfId="504" xr:uid="{00000000-0005-0000-0000-000005000000}"/>
    <cellStyle name="=C:\WINNT\SYSTEM32\COMMAND.COM 6" xfId="227" xr:uid="{00000000-0005-0000-0000-000006000000}"/>
    <cellStyle name="=C:\WINNT\SYSTEM32\COMMAND.COM 7" xfId="226" xr:uid="{00000000-0005-0000-0000-000007000000}"/>
    <cellStyle name="=C:\WINNT\SYSTEM32\COMMAND.COM_Clientes" xfId="225" xr:uid="{00000000-0005-0000-0000-000008000000}"/>
    <cellStyle name="20% - Énfasis1 2" xfId="224" xr:uid="{00000000-0005-0000-0000-000009000000}"/>
    <cellStyle name="20% - Énfasis2 2" xfId="223" xr:uid="{00000000-0005-0000-0000-00000A000000}"/>
    <cellStyle name="20% - Énfasis3 2" xfId="222" xr:uid="{00000000-0005-0000-0000-00000B000000}"/>
    <cellStyle name="20% - Énfasis4 2" xfId="221" xr:uid="{00000000-0005-0000-0000-00000C000000}"/>
    <cellStyle name="20% - Énfasis5 2" xfId="220" xr:uid="{00000000-0005-0000-0000-00000D000000}"/>
    <cellStyle name="20% - Énfasis6 2" xfId="219" xr:uid="{00000000-0005-0000-0000-00000E000000}"/>
    <cellStyle name="40% - Énfasis1 2" xfId="218" xr:uid="{00000000-0005-0000-0000-00000F000000}"/>
    <cellStyle name="40% - Énfasis2 2" xfId="217" xr:uid="{00000000-0005-0000-0000-000010000000}"/>
    <cellStyle name="40% - Énfasis3 2" xfId="216" xr:uid="{00000000-0005-0000-0000-000011000000}"/>
    <cellStyle name="40% - Énfasis4 2" xfId="215" xr:uid="{00000000-0005-0000-0000-000012000000}"/>
    <cellStyle name="40% - Énfasis5 2" xfId="214" xr:uid="{00000000-0005-0000-0000-000013000000}"/>
    <cellStyle name="40% - Énfasis6 2" xfId="213" xr:uid="{00000000-0005-0000-0000-000014000000}"/>
    <cellStyle name="Accent1" xfId="212" xr:uid="{00000000-0005-0000-0000-000015000000}"/>
    <cellStyle name="Accent1 - 20%" xfId="211" xr:uid="{00000000-0005-0000-0000-000016000000}"/>
    <cellStyle name="Accent1 - 40%" xfId="210" xr:uid="{00000000-0005-0000-0000-000017000000}"/>
    <cellStyle name="Accent1 - 60%" xfId="209" xr:uid="{00000000-0005-0000-0000-000018000000}"/>
    <cellStyle name="Accent2" xfId="208" xr:uid="{00000000-0005-0000-0000-000019000000}"/>
    <cellStyle name="Accent2 - 20%" xfId="207" xr:uid="{00000000-0005-0000-0000-00001A000000}"/>
    <cellStyle name="Accent2 - 40%" xfId="206" xr:uid="{00000000-0005-0000-0000-00001B000000}"/>
    <cellStyle name="Accent2 - 60%" xfId="205" xr:uid="{00000000-0005-0000-0000-00001C000000}"/>
    <cellStyle name="Accent3" xfId="204" xr:uid="{00000000-0005-0000-0000-00001D000000}"/>
    <cellStyle name="Accent3 - 20%" xfId="203" xr:uid="{00000000-0005-0000-0000-00001E000000}"/>
    <cellStyle name="Accent3 - 40%" xfId="267" xr:uid="{00000000-0005-0000-0000-00001F000000}"/>
    <cellStyle name="Accent3 - 60%" xfId="252" xr:uid="{00000000-0005-0000-0000-000020000000}"/>
    <cellStyle name="Accent4" xfId="254" xr:uid="{00000000-0005-0000-0000-000021000000}"/>
    <cellStyle name="Accent4 - 20%" xfId="248" xr:uid="{00000000-0005-0000-0000-000022000000}"/>
    <cellStyle name="Accent4 - 40%" xfId="159" xr:uid="{00000000-0005-0000-0000-000023000000}"/>
    <cellStyle name="Accent4 - 60%" xfId="271" xr:uid="{00000000-0005-0000-0000-000024000000}"/>
    <cellStyle name="Accent5" xfId="270" xr:uid="{00000000-0005-0000-0000-000025000000}"/>
    <cellStyle name="Accent5 - 20%" xfId="246" xr:uid="{00000000-0005-0000-0000-000026000000}"/>
    <cellStyle name="Accent5 - 40%" xfId="165" xr:uid="{00000000-0005-0000-0000-000027000000}"/>
    <cellStyle name="Accent5 - 60%" xfId="162" xr:uid="{00000000-0005-0000-0000-000028000000}"/>
    <cellStyle name="Accent6" xfId="141" xr:uid="{00000000-0005-0000-0000-000029000000}"/>
    <cellStyle name="Accent6 - 20%" xfId="240" xr:uid="{00000000-0005-0000-0000-00002A000000}"/>
    <cellStyle name="Accent6 - 40%" xfId="202" xr:uid="{00000000-0005-0000-0000-00002B000000}"/>
    <cellStyle name="Accent6 - 60%" xfId="201" xr:uid="{00000000-0005-0000-0000-00002C000000}"/>
    <cellStyle name="Bad" xfId="200" xr:uid="{00000000-0005-0000-0000-00002D000000}"/>
    <cellStyle name="Body" xfId="247" xr:uid="{00000000-0005-0000-0000-00002E000000}"/>
    <cellStyle name="Bold12" xfId="147" xr:uid="{00000000-0005-0000-0000-00002F000000}"/>
    <cellStyle name="BoldItal12" xfId="255" xr:uid="{00000000-0005-0000-0000-000030000000}"/>
    <cellStyle name="Calculation" xfId="236" xr:uid="{00000000-0005-0000-0000-000031000000}"/>
    <cellStyle name="Check Cell" xfId="199" xr:uid="{00000000-0005-0000-0000-000032000000}"/>
    <cellStyle name="columns" xfId="198" xr:uid="{00000000-0005-0000-0000-000033000000}"/>
    <cellStyle name="Comma  - Style1" xfId="158" xr:uid="{00000000-0005-0000-0000-000034000000}"/>
    <cellStyle name="comma (0)" xfId="249" xr:uid="{00000000-0005-0000-0000-000035000000}"/>
    <cellStyle name="comma (0) 2" xfId="242" xr:uid="{00000000-0005-0000-0000-000036000000}"/>
    <cellStyle name="Comma [0]_1995" xfId="239" xr:uid="{00000000-0005-0000-0000-000037000000}"/>
    <cellStyle name="Comma 2" xfId="152" xr:uid="{00000000-0005-0000-0000-000038000000}"/>
    <cellStyle name="Comma 2 2" xfId="505" xr:uid="{00000000-0005-0000-0000-000039000000}"/>
    <cellStyle name="Comma_1995" xfId="261" xr:uid="{00000000-0005-0000-0000-00003A000000}"/>
    <cellStyle name="curr" xfId="262" xr:uid="{00000000-0005-0000-0000-00003B000000}"/>
    <cellStyle name="Curren - Style2" xfId="245" xr:uid="{00000000-0005-0000-0000-00003C000000}"/>
    <cellStyle name="Currency [0]_1995" xfId="150" xr:uid="{00000000-0005-0000-0000-00003D000000}"/>
    <cellStyle name="Currency 2" xfId="144" xr:uid="{00000000-0005-0000-0000-00003E000000}"/>
    <cellStyle name="Currency 2 2" xfId="450" xr:uid="{00000000-0005-0000-0000-00003F000000}"/>
    <cellStyle name="Currency 2 2 2" xfId="544" xr:uid="{00000000-0005-0000-0000-000040000000}"/>
    <cellStyle name="Currency 2 3" xfId="390" xr:uid="{00000000-0005-0000-0000-000041000000}"/>
    <cellStyle name="Currency 2 3 2" xfId="533" xr:uid="{00000000-0005-0000-0000-000042000000}"/>
    <cellStyle name="Currency 2 4" xfId="506" xr:uid="{00000000-0005-0000-0000-000043000000}"/>
    <cellStyle name="Currency_1995" xfId="146" xr:uid="{00000000-0005-0000-0000-000044000000}"/>
    <cellStyle name="Diseño" xfId="258" xr:uid="{00000000-0005-0000-0000-000045000000}"/>
    <cellStyle name="Emphasis 1" xfId="197" xr:uid="{00000000-0005-0000-0000-000046000000}"/>
    <cellStyle name="Emphasis 2" xfId="196" xr:uid="{00000000-0005-0000-0000-000047000000}"/>
    <cellStyle name="Emphasis 3" xfId="195" xr:uid="{00000000-0005-0000-0000-000048000000}"/>
    <cellStyle name="eps" xfId="194" xr:uid="{00000000-0005-0000-0000-000049000000}"/>
    <cellStyle name="Estilo 1" xfId="193" xr:uid="{00000000-0005-0000-0000-00004A000000}"/>
    <cellStyle name="Estilo 2" xfId="502" xr:uid="{00000000-0005-0000-0000-00004B000000}"/>
    <cellStyle name="Estilo 3" xfId="503" xr:uid="{00000000-0005-0000-0000-00004C000000}"/>
    <cellStyle name="Euro" xfId="192" xr:uid="{00000000-0005-0000-0000-00004D000000}"/>
    <cellStyle name="Euro 2" xfId="191" xr:uid="{00000000-0005-0000-0000-00004E000000}"/>
    <cellStyle name="Excel Built-in Normal" xfId="190" xr:uid="{00000000-0005-0000-0000-00004F000000}"/>
    <cellStyle name="Followed Hyperlink" xfId="189" xr:uid="{00000000-0005-0000-0000-000050000000}"/>
    <cellStyle name="globaldir" xfId="188" xr:uid="{00000000-0005-0000-0000-000051000000}"/>
    <cellStyle name="Good" xfId="187" xr:uid="{00000000-0005-0000-0000-000052000000}"/>
    <cellStyle name="Heading" xfId="186" xr:uid="{00000000-0005-0000-0000-000053000000}"/>
    <cellStyle name="Heading 1" xfId="185" xr:uid="{00000000-0005-0000-0000-000054000000}"/>
    <cellStyle name="Heading 2" xfId="184" xr:uid="{00000000-0005-0000-0000-000055000000}"/>
    <cellStyle name="Heading 3" xfId="183" xr:uid="{00000000-0005-0000-0000-000056000000}"/>
    <cellStyle name="Heading 4" xfId="182" xr:uid="{00000000-0005-0000-0000-000057000000}"/>
    <cellStyle name="Heading1" xfId="181" xr:uid="{00000000-0005-0000-0000-000058000000}"/>
    <cellStyle name="Hipervínculo 2" xfId="180" xr:uid="{00000000-0005-0000-0000-000059000000}"/>
    <cellStyle name="Hipervínculo 2 2" xfId="179" xr:uid="{00000000-0005-0000-0000-00005A000000}"/>
    <cellStyle name="Hipervínculo 3" xfId="178" xr:uid="{00000000-0005-0000-0000-00005B000000}"/>
    <cellStyle name="Hyperlink" xfId="177" xr:uid="{00000000-0005-0000-0000-00005C000000}"/>
    <cellStyle name="Input" xfId="176" xr:uid="{00000000-0005-0000-0000-00005D000000}"/>
    <cellStyle name="Linked Cell" xfId="175" xr:uid="{00000000-0005-0000-0000-00005E000000}"/>
    <cellStyle name="Millares 19" xfId="174" xr:uid="{00000000-0005-0000-0000-00005F000000}"/>
    <cellStyle name="Millares 2" xfId="2" xr:uid="{00000000-0005-0000-0000-000060000000}"/>
    <cellStyle name="Millares 2 2" xfId="5" xr:uid="{00000000-0005-0000-0000-000061000000}"/>
    <cellStyle name="Millares 2 2 2" xfId="145" xr:uid="{00000000-0005-0000-0000-000062000000}"/>
    <cellStyle name="Millares 2 2 2 2" xfId="509" xr:uid="{00000000-0005-0000-0000-000063000000}"/>
    <cellStyle name="Millares 2 2 3" xfId="508" xr:uid="{00000000-0005-0000-0000-000064000000}"/>
    <cellStyle name="Millares 2 2 4" xfId="172" xr:uid="{00000000-0005-0000-0000-000065000000}"/>
    <cellStyle name="Millares 2 3" xfId="142" xr:uid="{00000000-0005-0000-0000-000066000000}"/>
    <cellStyle name="Millares 2 3 2" xfId="510" xr:uid="{00000000-0005-0000-0000-000067000000}"/>
    <cellStyle name="Millares 2 3 3" xfId="265" xr:uid="{00000000-0005-0000-0000-000068000000}"/>
    <cellStyle name="Millares 2 4" xfId="451" xr:uid="{00000000-0005-0000-0000-000069000000}"/>
    <cellStyle name="Millares 2 4 2" xfId="545" xr:uid="{00000000-0005-0000-0000-00006A000000}"/>
    <cellStyle name="Millares 2 5" xfId="391" xr:uid="{00000000-0005-0000-0000-00006B000000}"/>
    <cellStyle name="Millares 2 5 2" xfId="534" xr:uid="{00000000-0005-0000-0000-00006C000000}"/>
    <cellStyle name="Millares 2 6" xfId="507" xr:uid="{00000000-0005-0000-0000-00006D000000}"/>
    <cellStyle name="Millares 2 7" xfId="173" xr:uid="{00000000-0005-0000-0000-00006E000000}"/>
    <cellStyle name="Millares 3" xfId="11" xr:uid="{00000000-0005-0000-0000-00006F000000}"/>
    <cellStyle name="Millares 3 2" xfId="17" xr:uid="{00000000-0005-0000-0000-000070000000}"/>
    <cellStyle name="Millares 3 2 2" xfId="156" xr:uid="{00000000-0005-0000-0000-000071000000}"/>
    <cellStyle name="Millares 3 3" xfId="151" xr:uid="{00000000-0005-0000-0000-000072000000}"/>
    <cellStyle name="Millares 3 3 2" xfId="512" xr:uid="{00000000-0005-0000-0000-000073000000}"/>
    <cellStyle name="Millares 3 3 3" xfId="169" xr:uid="{00000000-0005-0000-0000-000074000000}"/>
    <cellStyle name="Millares 3 4" xfId="268" xr:uid="{00000000-0005-0000-0000-000075000000}"/>
    <cellStyle name="Millares 3 4 2" xfId="452" xr:uid="{00000000-0005-0000-0000-000076000000}"/>
    <cellStyle name="Millares 3 4 2 2" xfId="546" xr:uid="{00000000-0005-0000-0000-000077000000}"/>
    <cellStyle name="Millares 3 4 3" xfId="392" xr:uid="{00000000-0005-0000-0000-000078000000}"/>
    <cellStyle name="Millares 3 4 3 2" xfId="535" xr:uid="{00000000-0005-0000-0000-000079000000}"/>
    <cellStyle name="Millares 3 4 4" xfId="513" xr:uid="{00000000-0005-0000-0000-00007A000000}"/>
    <cellStyle name="Millares 3 5" xfId="168" xr:uid="{00000000-0005-0000-0000-00007B000000}"/>
    <cellStyle name="Millares 3 5 2" xfId="514" xr:uid="{00000000-0005-0000-0000-00007C000000}"/>
    <cellStyle name="Millares 3 6" xfId="511" xr:uid="{00000000-0005-0000-0000-00007D000000}"/>
    <cellStyle name="Millares 4" xfId="9" xr:uid="{00000000-0005-0000-0000-00007E000000}"/>
    <cellStyle name="Millares 4 2" xfId="15" xr:uid="{00000000-0005-0000-0000-00007F000000}"/>
    <cellStyle name="Millares 4 2 2" xfId="154" xr:uid="{00000000-0005-0000-0000-000080000000}"/>
    <cellStyle name="Millares 4 2 2 2" xfId="516" xr:uid="{00000000-0005-0000-0000-000081000000}"/>
    <cellStyle name="Millares 4 2 3" xfId="263" xr:uid="{00000000-0005-0000-0000-000082000000}"/>
    <cellStyle name="Millares 4 3" xfId="149" xr:uid="{00000000-0005-0000-0000-000083000000}"/>
    <cellStyle name="Millares 4 3 2" xfId="547" xr:uid="{00000000-0005-0000-0000-000084000000}"/>
    <cellStyle name="Millares 4 3 3" xfId="453" xr:uid="{00000000-0005-0000-0000-000085000000}"/>
    <cellStyle name="Millares 4 4" xfId="393" xr:uid="{00000000-0005-0000-0000-000086000000}"/>
    <cellStyle name="Millares 4 4 2" xfId="536" xr:uid="{00000000-0005-0000-0000-000087000000}"/>
    <cellStyle name="Millares 4 5" xfId="515" xr:uid="{00000000-0005-0000-0000-000088000000}"/>
    <cellStyle name="Millares 4 6" xfId="238" xr:uid="{00000000-0005-0000-0000-000089000000}"/>
    <cellStyle name="Millares 5" xfId="8" xr:uid="{00000000-0005-0000-0000-00008A000000}"/>
    <cellStyle name="Millares 5 2" xfId="14" xr:uid="{00000000-0005-0000-0000-00008B000000}"/>
    <cellStyle name="Millares 5 2 2" xfId="153" xr:uid="{00000000-0005-0000-0000-00008C000000}"/>
    <cellStyle name="Millares 5 3" xfId="148" xr:uid="{00000000-0005-0000-0000-00008D000000}"/>
    <cellStyle name="Millares 6" xfId="18" xr:uid="{00000000-0005-0000-0000-00008E000000}"/>
    <cellStyle name="Millares 6 2" xfId="157" xr:uid="{00000000-0005-0000-0000-00008F000000}"/>
    <cellStyle name="Moneda 11" xfId="275" xr:uid="{00000000-0005-0000-0000-000090000000}"/>
    <cellStyle name="Moneda 11 2" xfId="259" xr:uid="{00000000-0005-0000-0000-000091000000}"/>
    <cellStyle name="Moneda 11 2 2" xfId="455" xr:uid="{00000000-0005-0000-0000-000092000000}"/>
    <cellStyle name="Moneda 11 2 2 2" xfId="549" xr:uid="{00000000-0005-0000-0000-000093000000}"/>
    <cellStyle name="Moneda 11 2 3" xfId="395" xr:uid="{00000000-0005-0000-0000-000094000000}"/>
    <cellStyle name="Moneda 11 2 3 2" xfId="538" xr:uid="{00000000-0005-0000-0000-000095000000}"/>
    <cellStyle name="Moneda 11 2 4" xfId="518" xr:uid="{00000000-0005-0000-0000-000096000000}"/>
    <cellStyle name="Moneda 11 3" xfId="454" xr:uid="{00000000-0005-0000-0000-000097000000}"/>
    <cellStyle name="Moneda 11 3 2" xfId="548" xr:uid="{00000000-0005-0000-0000-000098000000}"/>
    <cellStyle name="Moneda 11 4" xfId="394" xr:uid="{00000000-0005-0000-0000-000099000000}"/>
    <cellStyle name="Moneda 11 4 2" xfId="537" xr:uid="{00000000-0005-0000-0000-00009A000000}"/>
    <cellStyle name="Moneda 11 5" xfId="517" xr:uid="{00000000-0005-0000-0000-00009B000000}"/>
    <cellStyle name="Moneda 2" xfId="276" xr:uid="{00000000-0005-0000-0000-00009C000000}"/>
    <cellStyle name="Moneda 2 2" xfId="269" xr:uid="{00000000-0005-0000-0000-00009D000000}"/>
    <cellStyle name="Moneda 2 2 2" xfId="520" xr:uid="{00000000-0005-0000-0000-00009E000000}"/>
    <cellStyle name="Moneda 2 3" xfId="264" xr:uid="{00000000-0005-0000-0000-00009F000000}"/>
    <cellStyle name="Moneda 2 3 2" xfId="521" xr:uid="{00000000-0005-0000-0000-0000A0000000}"/>
    <cellStyle name="Moneda 2 4" xfId="266" xr:uid="{00000000-0005-0000-0000-0000A1000000}"/>
    <cellStyle name="Moneda 2 4 2" xfId="522" xr:uid="{00000000-0005-0000-0000-0000A2000000}"/>
    <cellStyle name="Moneda 2 5" xfId="519" xr:uid="{00000000-0005-0000-0000-0000A3000000}"/>
    <cellStyle name="Moneda 3" xfId="143" xr:uid="{00000000-0005-0000-0000-0000A4000000}"/>
    <cellStyle name="Moneda 3 2" xfId="272" xr:uid="{00000000-0005-0000-0000-0000A5000000}"/>
    <cellStyle name="Moneda 3 2 2" xfId="456" xr:uid="{00000000-0005-0000-0000-0000A6000000}"/>
    <cellStyle name="Moneda 3 2 2 2" xfId="550" xr:uid="{00000000-0005-0000-0000-0000A7000000}"/>
    <cellStyle name="Moneda 3 2 3" xfId="396" xr:uid="{00000000-0005-0000-0000-0000A8000000}"/>
    <cellStyle name="Moneda 3 2 3 2" xfId="539" xr:uid="{00000000-0005-0000-0000-0000A9000000}"/>
    <cellStyle name="Moneda 3 2 4" xfId="524" xr:uid="{00000000-0005-0000-0000-0000AA000000}"/>
    <cellStyle name="Moneda 3 3" xfId="171" xr:uid="{00000000-0005-0000-0000-0000AB000000}"/>
    <cellStyle name="Moneda 3 3 2" xfId="525" xr:uid="{00000000-0005-0000-0000-0000AC000000}"/>
    <cellStyle name="Moneda 3 4" xfId="243" xr:uid="{00000000-0005-0000-0000-0000AD000000}"/>
    <cellStyle name="Moneda 3 4 2" xfId="457" xr:uid="{00000000-0005-0000-0000-0000AE000000}"/>
    <cellStyle name="Moneda 3 4 2 2" xfId="551" xr:uid="{00000000-0005-0000-0000-0000AF000000}"/>
    <cellStyle name="Moneda 3 4 3" xfId="397" xr:uid="{00000000-0005-0000-0000-0000B0000000}"/>
    <cellStyle name="Moneda 3 4 3 2" xfId="540" xr:uid="{00000000-0005-0000-0000-0000B1000000}"/>
    <cellStyle name="Moneda 3 4 4" xfId="526" xr:uid="{00000000-0005-0000-0000-0000B2000000}"/>
    <cellStyle name="Moneda 3 5" xfId="523" xr:uid="{00000000-0005-0000-0000-0000B3000000}"/>
    <cellStyle name="Moneda 4" xfId="164" xr:uid="{00000000-0005-0000-0000-0000B4000000}"/>
    <cellStyle name="Moneda 4 2" xfId="273" xr:uid="{00000000-0005-0000-0000-0000B5000000}"/>
    <cellStyle name="Moneda 4 2 2" xfId="528" xr:uid="{00000000-0005-0000-0000-0000B6000000}"/>
    <cellStyle name="Moneda 4 3" xfId="458" xr:uid="{00000000-0005-0000-0000-0000B7000000}"/>
    <cellStyle name="Moneda 4 3 2" xfId="552" xr:uid="{00000000-0005-0000-0000-0000B8000000}"/>
    <cellStyle name="Moneda 4 4" xfId="398" xr:uid="{00000000-0005-0000-0000-0000B9000000}"/>
    <cellStyle name="Moneda 4 4 2" xfId="541" xr:uid="{00000000-0005-0000-0000-0000BA000000}"/>
    <cellStyle name="Moneda 4 5" xfId="527" xr:uid="{00000000-0005-0000-0000-0000BB000000}"/>
    <cellStyle name="Moneda 5" xfId="244" xr:uid="{00000000-0005-0000-0000-0000BC000000}"/>
    <cellStyle name="Moneda 5 2" xfId="459" xr:uid="{00000000-0005-0000-0000-0000BD000000}"/>
    <cellStyle name="Moneda 5 2 2" xfId="553" xr:uid="{00000000-0005-0000-0000-0000BE000000}"/>
    <cellStyle name="Moneda 5 3" xfId="399" xr:uid="{00000000-0005-0000-0000-0000BF000000}"/>
    <cellStyle name="Moneda 5 3 2" xfId="542" xr:uid="{00000000-0005-0000-0000-0000C0000000}"/>
    <cellStyle name="Moneda 5 4" xfId="529" xr:uid="{00000000-0005-0000-0000-0000C1000000}"/>
    <cellStyle name="Moneda 6" xfId="170" xr:uid="{00000000-0005-0000-0000-0000C2000000}"/>
    <cellStyle name="Moneda 6 2" xfId="530" xr:uid="{00000000-0005-0000-0000-0000C3000000}"/>
    <cellStyle name="Moneda 7" xfId="166" xr:uid="{00000000-0005-0000-0000-0000C4000000}"/>
    <cellStyle name="Moneda 7 2" xfId="531" xr:uid="{00000000-0005-0000-0000-0000C5000000}"/>
    <cellStyle name="Moneda 7 2 2" xfId="274" xr:uid="{00000000-0005-0000-0000-0000C6000000}"/>
    <cellStyle name="Moneda 7 2 2 2" xfId="460" xr:uid="{00000000-0005-0000-0000-0000C7000000}"/>
    <cellStyle name="Moneda 7 2 2 2 2" xfId="554" xr:uid="{00000000-0005-0000-0000-0000C8000000}"/>
    <cellStyle name="Moneda 7 2 2 3" xfId="400" xr:uid="{00000000-0005-0000-0000-0000C9000000}"/>
    <cellStyle name="Moneda 7 2 2 3 2" xfId="543" xr:uid="{00000000-0005-0000-0000-0000CA000000}"/>
    <cellStyle name="Moneda 7 2 2 4" xfId="532" xr:uid="{00000000-0005-0000-0000-0000CB000000}"/>
    <cellStyle name="negativ" xfId="257" xr:uid="{00000000-0005-0000-0000-0000CC000000}"/>
    <cellStyle name="negativ 2" xfId="277" xr:uid="{00000000-0005-0000-0000-0000CD000000}"/>
    <cellStyle name="no dec" xfId="278" xr:uid="{00000000-0005-0000-0000-0000CE000000}"/>
    <cellStyle name="nodollars" xfId="279" xr:uid="{00000000-0005-0000-0000-0000CF000000}"/>
    <cellStyle name="Normal" xfId="0" builtinId="0" customBuiltin="1"/>
    <cellStyle name="Normal - Style1" xfId="280" xr:uid="{00000000-0005-0000-0000-0000D1000000}"/>
    <cellStyle name="Normal 10" xfId="129" xr:uid="{00000000-0005-0000-0000-0000D2000000}"/>
    <cellStyle name="Normal 10 2" xfId="131" xr:uid="{00000000-0005-0000-0000-0000D3000000}"/>
    <cellStyle name="Normal 10 2 2" xfId="461" xr:uid="{00000000-0005-0000-0000-0000D4000000}"/>
    <cellStyle name="Normal 10 3" xfId="401" xr:uid="{00000000-0005-0000-0000-0000D5000000}"/>
    <cellStyle name="Normal 10 4" xfId="281" xr:uid="{00000000-0005-0000-0000-0000D6000000}"/>
    <cellStyle name="Normal 11" xfId="132" xr:uid="{00000000-0005-0000-0000-0000D7000000}"/>
    <cellStyle name="Normal 11 2" xfId="133" xr:uid="{00000000-0005-0000-0000-0000D8000000}"/>
    <cellStyle name="Normal 11 2 2" xfId="137" xr:uid="{00000000-0005-0000-0000-0000D9000000}"/>
    <cellStyle name="Normal 11 2 2 2" xfId="462" xr:uid="{00000000-0005-0000-0000-0000DA000000}"/>
    <cellStyle name="Normal 11 2 3" xfId="139" xr:uid="{00000000-0005-0000-0000-0000DB000000}"/>
    <cellStyle name="Normal 11 2 3 2" xfId="403" xr:uid="{00000000-0005-0000-0000-0000DC000000}"/>
    <cellStyle name="Normal 11 2 4" xfId="282" xr:uid="{00000000-0005-0000-0000-0000DD000000}"/>
    <cellStyle name="Normal 11 3" xfId="134" xr:uid="{00000000-0005-0000-0000-0000DE000000}"/>
    <cellStyle name="Normal 11 4" xfId="136" xr:uid="{00000000-0005-0000-0000-0000DF000000}"/>
    <cellStyle name="Normal 11 4 2" xfId="402" xr:uid="{00000000-0005-0000-0000-0000E0000000}"/>
    <cellStyle name="Normal 11 5" xfId="138" xr:uid="{00000000-0005-0000-0000-0000E1000000}"/>
    <cellStyle name="Normal 12" xfId="135" xr:uid="{00000000-0005-0000-0000-0000E2000000}"/>
    <cellStyle name="Normal 12 2" xfId="140" xr:uid="{00000000-0005-0000-0000-0000E3000000}"/>
    <cellStyle name="Normal 12 3" xfId="283" xr:uid="{00000000-0005-0000-0000-0000E4000000}"/>
    <cellStyle name="Normal 13" xfId="284" xr:uid="{00000000-0005-0000-0000-0000E5000000}"/>
    <cellStyle name="Normal 14" xfId="285" xr:uid="{00000000-0005-0000-0000-0000E6000000}"/>
    <cellStyle name="Normal 14 2" xfId="463" xr:uid="{00000000-0005-0000-0000-0000E7000000}"/>
    <cellStyle name="Normal 14 3" xfId="404" xr:uid="{00000000-0005-0000-0000-0000E8000000}"/>
    <cellStyle name="Normal 15" xfId="286" xr:uid="{00000000-0005-0000-0000-0000E9000000}"/>
    <cellStyle name="Normal 16" xfId="287" xr:uid="{00000000-0005-0000-0000-0000EA000000}"/>
    <cellStyle name="Normal 17" xfId="288" xr:uid="{00000000-0005-0000-0000-0000EB000000}"/>
    <cellStyle name="Normal 18" xfId="289" xr:uid="{00000000-0005-0000-0000-0000EC000000}"/>
    <cellStyle name="Normal 19" xfId="290" xr:uid="{00000000-0005-0000-0000-0000ED000000}"/>
    <cellStyle name="Normal 2" xfId="1" xr:uid="{00000000-0005-0000-0000-0000EE000000}"/>
    <cellStyle name="Normal 2 2" xfId="13" xr:uid="{00000000-0005-0000-0000-0000EF000000}"/>
    <cellStyle name="Normal 2 2 11" xfId="291" xr:uid="{00000000-0005-0000-0000-0000F0000000}"/>
    <cellStyle name="Normal 2 2 2" xfId="3" xr:uid="{00000000-0005-0000-0000-0000F1000000}"/>
    <cellStyle name="Normal 2 2 2 2" xfId="16" xr:uid="{00000000-0005-0000-0000-0000F2000000}"/>
    <cellStyle name="Normal 2 2 2 2 2" xfId="292" xr:uid="{00000000-0005-0000-0000-0000F3000000}"/>
    <cellStyle name="Normal 2 2 3" xfId="19" xr:uid="{00000000-0005-0000-0000-0000F4000000}"/>
    <cellStyle name="Normal 2 2 3 2" xfId="20" xr:uid="{00000000-0005-0000-0000-0000F5000000}"/>
    <cellStyle name="Normal 2 2 3 2 2" xfId="21" xr:uid="{00000000-0005-0000-0000-0000F6000000}"/>
    <cellStyle name="Normal 2 2 3 2 2 2" xfId="22" xr:uid="{00000000-0005-0000-0000-0000F7000000}"/>
    <cellStyle name="Normal 2 2 3 2 3" xfId="23" xr:uid="{00000000-0005-0000-0000-0000F8000000}"/>
    <cellStyle name="Normal 2 2 3 3" xfId="24" xr:uid="{00000000-0005-0000-0000-0000F9000000}"/>
    <cellStyle name="Normal 2 2 3 3 2" xfId="25" xr:uid="{00000000-0005-0000-0000-0000FA000000}"/>
    <cellStyle name="Normal 2 2 3 3 3" xfId="26" xr:uid="{00000000-0005-0000-0000-0000FB000000}"/>
    <cellStyle name="Normal 2 2 3 4" xfId="27" xr:uid="{00000000-0005-0000-0000-0000FC000000}"/>
    <cellStyle name="Normal 2 2 4" xfId="28" xr:uid="{00000000-0005-0000-0000-0000FD000000}"/>
    <cellStyle name="Normal 2 2 4 2" xfId="29" xr:uid="{00000000-0005-0000-0000-0000FE000000}"/>
    <cellStyle name="Normal 2 2 4 2 2" xfId="30" xr:uid="{00000000-0005-0000-0000-0000FF000000}"/>
    <cellStyle name="Normal 2 2 4 2 3" xfId="31" xr:uid="{00000000-0005-0000-0000-000000010000}"/>
    <cellStyle name="Normal 2 2 4 3" xfId="32" xr:uid="{00000000-0005-0000-0000-000001010000}"/>
    <cellStyle name="Normal 2 2 4 4" xfId="33" xr:uid="{00000000-0005-0000-0000-000002010000}"/>
    <cellStyle name="Normal 2 2 5" xfId="34" xr:uid="{00000000-0005-0000-0000-000003010000}"/>
    <cellStyle name="Normal 2 2 5 2" xfId="35" xr:uid="{00000000-0005-0000-0000-000004010000}"/>
    <cellStyle name="Normal 2 2 5 2 2" xfId="36" xr:uid="{00000000-0005-0000-0000-000005010000}"/>
    <cellStyle name="Normal 2 2 5 2 3" xfId="37" xr:uid="{00000000-0005-0000-0000-000006010000}"/>
    <cellStyle name="Normal 2 2 5 3" xfId="38" xr:uid="{00000000-0005-0000-0000-000007010000}"/>
    <cellStyle name="Normal 2 2 5 3 2" xfId="39" xr:uid="{00000000-0005-0000-0000-000008010000}"/>
    <cellStyle name="Normal 2 2 5 4" xfId="40" xr:uid="{00000000-0005-0000-0000-000009010000}"/>
    <cellStyle name="Normal 2 2 5 5" xfId="41" xr:uid="{00000000-0005-0000-0000-00000A010000}"/>
    <cellStyle name="Normal 2 2 6" xfId="42" xr:uid="{00000000-0005-0000-0000-00000B010000}"/>
    <cellStyle name="Normal 2 2 6 2" xfId="43" xr:uid="{00000000-0005-0000-0000-00000C010000}"/>
    <cellStyle name="Normal 2 2 6 3" xfId="44" xr:uid="{00000000-0005-0000-0000-00000D010000}"/>
    <cellStyle name="Normal 2 2 7" xfId="45" xr:uid="{00000000-0005-0000-0000-00000E010000}"/>
    <cellStyle name="Normal 2 2 7 2" xfId="46" xr:uid="{00000000-0005-0000-0000-00000F010000}"/>
    <cellStyle name="Normal 2 2 7 3" xfId="47" xr:uid="{00000000-0005-0000-0000-000010010000}"/>
    <cellStyle name="Normal 2 2 8" xfId="48" xr:uid="{00000000-0005-0000-0000-000011010000}"/>
    <cellStyle name="Normal 2 3" xfId="49" xr:uid="{00000000-0005-0000-0000-000012010000}"/>
    <cellStyle name="Normal 2 3 2" xfId="50" xr:uid="{00000000-0005-0000-0000-000013010000}"/>
    <cellStyle name="Normal 2 3 2 2" xfId="51" xr:uid="{00000000-0005-0000-0000-000014010000}"/>
    <cellStyle name="Normal 2 3 2 2 2" xfId="52" xr:uid="{00000000-0005-0000-0000-000015010000}"/>
    <cellStyle name="Normal 2 3 2 2 3" xfId="53" xr:uid="{00000000-0005-0000-0000-000016010000}"/>
    <cellStyle name="Normal 2 3 2 3" xfId="54" xr:uid="{00000000-0005-0000-0000-000017010000}"/>
    <cellStyle name="Normal 2 3 2 4" xfId="55" xr:uid="{00000000-0005-0000-0000-000018010000}"/>
    <cellStyle name="Normal 2 3 2 5" xfId="294" xr:uid="{00000000-0005-0000-0000-000019010000}"/>
    <cellStyle name="Normal 2 3 3" xfId="56" xr:uid="{00000000-0005-0000-0000-00001A010000}"/>
    <cellStyle name="Normal 2 3 3 2" xfId="57" xr:uid="{00000000-0005-0000-0000-00001B010000}"/>
    <cellStyle name="Normal 2 3 3 3" xfId="58" xr:uid="{00000000-0005-0000-0000-00001C010000}"/>
    <cellStyle name="Normal 2 3 4" xfId="59" xr:uid="{00000000-0005-0000-0000-00001D010000}"/>
    <cellStyle name="Normal 2 3 4 2" xfId="60" xr:uid="{00000000-0005-0000-0000-00001E010000}"/>
    <cellStyle name="Normal 2 3 4 3" xfId="61" xr:uid="{00000000-0005-0000-0000-00001F010000}"/>
    <cellStyle name="Normal 2 3 5" xfId="62" xr:uid="{00000000-0005-0000-0000-000020010000}"/>
    <cellStyle name="Normal 2 3 6" xfId="293" xr:uid="{00000000-0005-0000-0000-000021010000}"/>
    <cellStyle name="Normal 2 4" xfId="130" xr:uid="{00000000-0005-0000-0000-000022010000}"/>
    <cellStyle name="Normal 2 4 2" xfId="295" xr:uid="{00000000-0005-0000-0000-000023010000}"/>
    <cellStyle name="Normal 2 4 4 2" xfId="296" xr:uid="{00000000-0005-0000-0000-000024010000}"/>
    <cellStyle name="Normal 2 4 4 2 2" xfId="464" xr:uid="{00000000-0005-0000-0000-000025010000}"/>
    <cellStyle name="Normal 2 4 4 2 3" xfId="405" xr:uid="{00000000-0005-0000-0000-000026010000}"/>
    <cellStyle name="Normal 2 5" xfId="6" xr:uid="{00000000-0005-0000-0000-000027010000}"/>
    <cellStyle name="Normal 2_Valle de Chalco - Corrida Financiera V 2.0 080314_2000 (experimento asistentes)" xfId="297" xr:uid="{00000000-0005-0000-0000-000028010000}"/>
    <cellStyle name="Normal 20" xfId="298" xr:uid="{00000000-0005-0000-0000-000029010000}"/>
    <cellStyle name="Normal 20 2" xfId="465" xr:uid="{00000000-0005-0000-0000-00002A010000}"/>
    <cellStyle name="Normal 20 3" xfId="406" xr:uid="{00000000-0005-0000-0000-00002B010000}"/>
    <cellStyle name="Normal 21" xfId="163" xr:uid="{00000000-0005-0000-0000-00002C010000}"/>
    <cellStyle name="Normal 21 2" xfId="444" xr:uid="{00000000-0005-0000-0000-00002D010000}"/>
    <cellStyle name="Normal 21 3" xfId="384" xr:uid="{00000000-0005-0000-0000-00002E010000}"/>
    <cellStyle name="Normal 22" xfId="299" xr:uid="{00000000-0005-0000-0000-00002F010000}"/>
    <cellStyle name="Normal 22 2" xfId="466" xr:uid="{00000000-0005-0000-0000-000030010000}"/>
    <cellStyle name="Normal 22 3" xfId="407" xr:uid="{00000000-0005-0000-0000-000031010000}"/>
    <cellStyle name="Normal 23" xfId="251" xr:uid="{00000000-0005-0000-0000-000032010000}"/>
    <cellStyle name="Normal 23 2" xfId="448" xr:uid="{00000000-0005-0000-0000-000033010000}"/>
    <cellStyle name="Normal 23 3" xfId="388" xr:uid="{00000000-0005-0000-0000-000034010000}"/>
    <cellStyle name="Normal 24" xfId="237" xr:uid="{00000000-0005-0000-0000-000035010000}"/>
    <cellStyle name="Normal 24 2" xfId="445" xr:uid="{00000000-0005-0000-0000-000036010000}"/>
    <cellStyle name="Normal 24 3" xfId="385" xr:uid="{00000000-0005-0000-0000-000037010000}"/>
    <cellStyle name="Normal 25" xfId="155" xr:uid="{00000000-0005-0000-0000-000038010000}"/>
    <cellStyle name="Normal 25 2" xfId="447" xr:uid="{00000000-0005-0000-0000-000039010000}"/>
    <cellStyle name="Normal 25 3" xfId="387" xr:uid="{00000000-0005-0000-0000-00003A010000}"/>
    <cellStyle name="Normal 26" xfId="300" xr:uid="{00000000-0005-0000-0000-00003B010000}"/>
    <cellStyle name="Normal 26 2" xfId="467" xr:uid="{00000000-0005-0000-0000-00003C010000}"/>
    <cellStyle name="Normal 26 3" xfId="408" xr:uid="{00000000-0005-0000-0000-00003D010000}"/>
    <cellStyle name="Normal 27" xfId="301" xr:uid="{00000000-0005-0000-0000-00003E010000}"/>
    <cellStyle name="Normal 27 2" xfId="468" xr:uid="{00000000-0005-0000-0000-00003F010000}"/>
    <cellStyle name="Normal 27 3" xfId="409" xr:uid="{00000000-0005-0000-0000-000040010000}"/>
    <cellStyle name="Normal 28" xfId="302" xr:uid="{00000000-0005-0000-0000-000041010000}"/>
    <cellStyle name="Normal 29" xfId="303" xr:uid="{00000000-0005-0000-0000-000042010000}"/>
    <cellStyle name="Normal 3" xfId="4" xr:uid="{00000000-0005-0000-0000-000043010000}"/>
    <cellStyle name="Normal 3 2" xfId="304" xr:uid="{00000000-0005-0000-0000-000044010000}"/>
    <cellStyle name="Normal 3 3" xfId="305" xr:uid="{00000000-0005-0000-0000-000045010000}"/>
    <cellStyle name="Normal 3 4" xfId="306" xr:uid="{00000000-0005-0000-0000-000046010000}"/>
    <cellStyle name="Normal 3 5" xfId="307" xr:uid="{00000000-0005-0000-0000-000047010000}"/>
    <cellStyle name="Normal 3 6" xfId="308" xr:uid="{00000000-0005-0000-0000-000048010000}"/>
    <cellStyle name="Normal 30" xfId="235" xr:uid="{00000000-0005-0000-0000-000049010000}"/>
    <cellStyle name="Normal 31" xfId="234" xr:uid="{00000000-0005-0000-0000-00004A010000}"/>
    <cellStyle name="Normal 32" xfId="309" xr:uid="{00000000-0005-0000-0000-00004B010000}"/>
    <cellStyle name="Normal 33" xfId="310" xr:uid="{00000000-0005-0000-0000-00004C010000}"/>
    <cellStyle name="Normal 34" xfId="161" xr:uid="{00000000-0005-0000-0000-00004D010000}"/>
    <cellStyle name="Normal 35" xfId="311" xr:uid="{00000000-0005-0000-0000-00004E010000}"/>
    <cellStyle name="Normal 36" xfId="253" xr:uid="{00000000-0005-0000-0000-00004F010000}"/>
    <cellStyle name="Normal 37" xfId="233" xr:uid="{00000000-0005-0000-0000-000050010000}"/>
    <cellStyle name="Normal 38" xfId="312" xr:uid="{00000000-0005-0000-0000-000051010000}"/>
    <cellStyle name="Normal 39" xfId="313" xr:uid="{00000000-0005-0000-0000-000052010000}"/>
    <cellStyle name="Normal 4" xfId="10" xr:uid="{00000000-0005-0000-0000-000053010000}"/>
    <cellStyle name="Normal 4 2" xfId="63" xr:uid="{00000000-0005-0000-0000-000054010000}"/>
    <cellStyle name="Normal 4 2 2" xfId="64" xr:uid="{00000000-0005-0000-0000-000055010000}"/>
    <cellStyle name="Normal 4 2 2 2" xfId="65" xr:uid="{00000000-0005-0000-0000-000056010000}"/>
    <cellStyle name="Normal 4 2 2 2 2" xfId="66" xr:uid="{00000000-0005-0000-0000-000057010000}"/>
    <cellStyle name="Normal 4 2 2 2 3" xfId="67" xr:uid="{00000000-0005-0000-0000-000058010000}"/>
    <cellStyle name="Normal 4 2 2 3" xfId="68" xr:uid="{00000000-0005-0000-0000-000059010000}"/>
    <cellStyle name="Normal 4 2 2 4" xfId="69" xr:uid="{00000000-0005-0000-0000-00005A010000}"/>
    <cellStyle name="Normal 4 2 3" xfId="70" xr:uid="{00000000-0005-0000-0000-00005B010000}"/>
    <cellStyle name="Normal 4 2 3 2" xfId="71" xr:uid="{00000000-0005-0000-0000-00005C010000}"/>
    <cellStyle name="Normal 4 2 3 3" xfId="72" xr:uid="{00000000-0005-0000-0000-00005D010000}"/>
    <cellStyle name="Normal 4 2 4" xfId="73" xr:uid="{00000000-0005-0000-0000-00005E010000}"/>
    <cellStyle name="Normal 4 2 4 2" xfId="74" xr:uid="{00000000-0005-0000-0000-00005F010000}"/>
    <cellStyle name="Normal 4 2 4 3" xfId="75" xr:uid="{00000000-0005-0000-0000-000060010000}"/>
    <cellStyle name="Normal 4 2 5" xfId="76" xr:uid="{00000000-0005-0000-0000-000061010000}"/>
    <cellStyle name="Normal 4 2 6" xfId="77" xr:uid="{00000000-0005-0000-0000-000062010000}"/>
    <cellStyle name="Normal 4 3" xfId="78" xr:uid="{00000000-0005-0000-0000-000063010000}"/>
    <cellStyle name="Normal 4 3 2" xfId="79" xr:uid="{00000000-0005-0000-0000-000064010000}"/>
    <cellStyle name="Normal 4 3 2 2" xfId="80" xr:uid="{00000000-0005-0000-0000-000065010000}"/>
    <cellStyle name="Normal 4 3 2 3" xfId="81" xr:uid="{00000000-0005-0000-0000-000066010000}"/>
    <cellStyle name="Normal 4 3 3" xfId="82" xr:uid="{00000000-0005-0000-0000-000067010000}"/>
    <cellStyle name="Normal 4 3 3 2" xfId="83" xr:uid="{00000000-0005-0000-0000-000068010000}"/>
    <cellStyle name="Normal 4 3 3 3" xfId="84" xr:uid="{00000000-0005-0000-0000-000069010000}"/>
    <cellStyle name="Normal 4 3 4" xfId="85" xr:uid="{00000000-0005-0000-0000-00006A010000}"/>
    <cellStyle name="Normal 4 3 5" xfId="86" xr:uid="{00000000-0005-0000-0000-00006B010000}"/>
    <cellStyle name="Normal 4 4" xfId="87" xr:uid="{00000000-0005-0000-0000-00006C010000}"/>
    <cellStyle name="Normal 4 4 2" xfId="88" xr:uid="{00000000-0005-0000-0000-00006D010000}"/>
    <cellStyle name="Normal 4 4 2 2" xfId="89" xr:uid="{00000000-0005-0000-0000-00006E010000}"/>
    <cellStyle name="Normal 4 4 2 3" xfId="90" xr:uid="{00000000-0005-0000-0000-00006F010000}"/>
    <cellStyle name="Normal 4 4 3" xfId="91" xr:uid="{00000000-0005-0000-0000-000070010000}"/>
    <cellStyle name="Normal 4 4 4" xfId="92" xr:uid="{00000000-0005-0000-0000-000071010000}"/>
    <cellStyle name="Normal 4 5" xfId="93" xr:uid="{00000000-0005-0000-0000-000072010000}"/>
    <cellStyle name="Normal 4 5 2" xfId="94" xr:uid="{00000000-0005-0000-0000-000073010000}"/>
    <cellStyle name="Normal 4 5 2 2" xfId="95" xr:uid="{00000000-0005-0000-0000-000074010000}"/>
    <cellStyle name="Normal 4 5 2 3" xfId="96" xr:uid="{00000000-0005-0000-0000-000075010000}"/>
    <cellStyle name="Normal 4 5 3" xfId="97" xr:uid="{00000000-0005-0000-0000-000076010000}"/>
    <cellStyle name="Normal 4 5 4" xfId="98" xr:uid="{00000000-0005-0000-0000-000077010000}"/>
    <cellStyle name="Normal 4 6" xfId="99" xr:uid="{00000000-0005-0000-0000-000078010000}"/>
    <cellStyle name="Normal 4 6 2" xfId="100" xr:uid="{00000000-0005-0000-0000-000079010000}"/>
    <cellStyle name="Normal 4 6 3" xfId="101" xr:uid="{00000000-0005-0000-0000-00007A010000}"/>
    <cellStyle name="Normal 4 7" xfId="102" xr:uid="{00000000-0005-0000-0000-00007B010000}"/>
    <cellStyle name="Normal 4 7 2" xfId="103" xr:uid="{00000000-0005-0000-0000-00007C010000}"/>
    <cellStyle name="Normal 4 7 3" xfId="104" xr:uid="{00000000-0005-0000-0000-00007D010000}"/>
    <cellStyle name="Normal 4 8" xfId="105" xr:uid="{00000000-0005-0000-0000-00007E010000}"/>
    <cellStyle name="Normal 4 9" xfId="106" xr:uid="{00000000-0005-0000-0000-00007F010000}"/>
    <cellStyle name="Normal 40" xfId="314" xr:uid="{00000000-0005-0000-0000-000080010000}"/>
    <cellStyle name="Normal 41" xfId="232" xr:uid="{00000000-0005-0000-0000-000081010000}"/>
    <cellStyle name="Normal 42" xfId="167" xr:uid="{00000000-0005-0000-0000-000082010000}"/>
    <cellStyle name="Normal 42 2" xfId="449" xr:uid="{00000000-0005-0000-0000-000083010000}"/>
    <cellStyle name="Normal 42 3" xfId="389" xr:uid="{00000000-0005-0000-0000-000084010000}"/>
    <cellStyle name="Normal 43" xfId="250" xr:uid="{00000000-0005-0000-0000-000085010000}"/>
    <cellStyle name="Normal 43 2" xfId="443" xr:uid="{00000000-0005-0000-0000-000086010000}"/>
    <cellStyle name="Normal 43 3" xfId="383" xr:uid="{00000000-0005-0000-0000-000087010000}"/>
    <cellStyle name="Normal 44" xfId="160" xr:uid="{00000000-0005-0000-0000-000088010000}"/>
    <cellStyle name="Normal 44 2" xfId="446" xr:uid="{00000000-0005-0000-0000-000089010000}"/>
    <cellStyle name="Normal 44 3" xfId="386" xr:uid="{00000000-0005-0000-0000-00008A010000}"/>
    <cellStyle name="Normal 45" xfId="315" xr:uid="{00000000-0005-0000-0000-00008B010000}"/>
    <cellStyle name="Normal 45 2" xfId="469" xr:uid="{00000000-0005-0000-0000-00008C010000}"/>
    <cellStyle name="Normal 45 3" xfId="410" xr:uid="{00000000-0005-0000-0000-00008D010000}"/>
    <cellStyle name="Normal 46" xfId="316" xr:uid="{00000000-0005-0000-0000-00008E010000}"/>
    <cellStyle name="Normal 46 2" xfId="470" xr:uid="{00000000-0005-0000-0000-00008F010000}"/>
    <cellStyle name="Normal 46 3" xfId="411" xr:uid="{00000000-0005-0000-0000-000090010000}"/>
    <cellStyle name="Normal 47" xfId="317" xr:uid="{00000000-0005-0000-0000-000091010000}"/>
    <cellStyle name="Normal 47 2" xfId="471" xr:uid="{00000000-0005-0000-0000-000092010000}"/>
    <cellStyle name="Normal 47 3" xfId="412" xr:uid="{00000000-0005-0000-0000-000093010000}"/>
    <cellStyle name="Normal 48" xfId="318" xr:uid="{00000000-0005-0000-0000-000094010000}"/>
    <cellStyle name="Normal 48 2" xfId="472" xr:uid="{00000000-0005-0000-0000-000095010000}"/>
    <cellStyle name="Normal 48 3" xfId="413" xr:uid="{00000000-0005-0000-0000-000096010000}"/>
    <cellStyle name="Normal 49" xfId="319" xr:uid="{00000000-0005-0000-0000-000097010000}"/>
    <cellStyle name="Normal 49 2" xfId="473" xr:uid="{00000000-0005-0000-0000-000098010000}"/>
    <cellStyle name="Normal 49 3" xfId="414" xr:uid="{00000000-0005-0000-0000-000099010000}"/>
    <cellStyle name="Normal 5" xfId="7" xr:uid="{00000000-0005-0000-0000-00009A010000}"/>
    <cellStyle name="Normal 5 2" xfId="12" xr:uid="{00000000-0005-0000-0000-00009B010000}"/>
    <cellStyle name="Normal 5 2 2" xfId="474" xr:uid="{00000000-0005-0000-0000-00009C010000}"/>
    <cellStyle name="Normal 5 2 3" xfId="415" xr:uid="{00000000-0005-0000-0000-00009D010000}"/>
    <cellStyle name="Normal 5 2 4" xfId="321" xr:uid="{00000000-0005-0000-0000-00009E010000}"/>
    <cellStyle name="Normal 5 3" xfId="322" xr:uid="{00000000-0005-0000-0000-00009F010000}"/>
    <cellStyle name="Normal 5 4" xfId="320" xr:uid="{00000000-0005-0000-0000-0000A0010000}"/>
    <cellStyle name="Normal 50" xfId="323" xr:uid="{00000000-0005-0000-0000-0000A1010000}"/>
    <cellStyle name="Normal 50 2" xfId="475" xr:uid="{00000000-0005-0000-0000-0000A2010000}"/>
    <cellStyle name="Normal 50 3" xfId="416" xr:uid="{00000000-0005-0000-0000-0000A3010000}"/>
    <cellStyle name="Normal 51" xfId="256" xr:uid="{00000000-0005-0000-0000-0000A4010000}"/>
    <cellStyle name="Normal 6" xfId="107" xr:uid="{00000000-0005-0000-0000-0000A5010000}"/>
    <cellStyle name="Normal 6 2" xfId="108" xr:uid="{00000000-0005-0000-0000-0000A6010000}"/>
    <cellStyle name="Normal 6 2 2" xfId="109" xr:uid="{00000000-0005-0000-0000-0000A7010000}"/>
    <cellStyle name="Normal 6 2 2 2" xfId="110" xr:uid="{00000000-0005-0000-0000-0000A8010000}"/>
    <cellStyle name="Normal 6 2 2 2 2" xfId="111" xr:uid="{00000000-0005-0000-0000-0000A9010000}"/>
    <cellStyle name="Normal 6 2 2 2 3" xfId="112" xr:uid="{00000000-0005-0000-0000-0000AA010000}"/>
    <cellStyle name="Normal 6 2 2 3" xfId="113" xr:uid="{00000000-0005-0000-0000-0000AB010000}"/>
    <cellStyle name="Normal 6 2 2 3 2" xfId="114" xr:uid="{00000000-0005-0000-0000-0000AC010000}"/>
    <cellStyle name="Normal 6 2 2 4" xfId="115" xr:uid="{00000000-0005-0000-0000-0000AD010000}"/>
    <cellStyle name="Normal 6 2 2 5" xfId="116" xr:uid="{00000000-0005-0000-0000-0000AE010000}"/>
    <cellStyle name="Normal 6 2 2 6" xfId="324" xr:uid="{00000000-0005-0000-0000-0000AF010000}"/>
    <cellStyle name="Normal 6 2 3" xfId="117" xr:uid="{00000000-0005-0000-0000-0000B0010000}"/>
    <cellStyle name="Normal 6 2 3 2" xfId="118" xr:uid="{00000000-0005-0000-0000-0000B1010000}"/>
    <cellStyle name="Normal 6 2 3 3" xfId="119" xr:uid="{00000000-0005-0000-0000-0000B2010000}"/>
    <cellStyle name="Normal 6 2 4" xfId="120" xr:uid="{00000000-0005-0000-0000-0000B3010000}"/>
    <cellStyle name="Normal 6 2 4 2" xfId="121" xr:uid="{00000000-0005-0000-0000-0000B4010000}"/>
    <cellStyle name="Normal 6 2 4 3" xfId="122" xr:uid="{00000000-0005-0000-0000-0000B5010000}"/>
    <cellStyle name="Normal 6 2 5" xfId="123" xr:uid="{00000000-0005-0000-0000-0000B6010000}"/>
    <cellStyle name="Normal 6 2 5 2" xfId="124" xr:uid="{00000000-0005-0000-0000-0000B7010000}"/>
    <cellStyle name="Normal 6 2 6" xfId="125" xr:uid="{00000000-0005-0000-0000-0000B8010000}"/>
    <cellStyle name="Normal 6 3" xfId="325" xr:uid="{00000000-0005-0000-0000-0000B9010000}"/>
    <cellStyle name="Normal 6 3 2" xfId="477" xr:uid="{00000000-0005-0000-0000-0000BA010000}"/>
    <cellStyle name="Normal 6 3 3" xfId="418" xr:uid="{00000000-0005-0000-0000-0000BB010000}"/>
    <cellStyle name="Normal 6 4" xfId="326" xr:uid="{00000000-0005-0000-0000-0000BC010000}"/>
    <cellStyle name="Normal 6 4 2" xfId="478" xr:uid="{00000000-0005-0000-0000-0000BD010000}"/>
    <cellStyle name="Normal 6 4 3" xfId="419" xr:uid="{00000000-0005-0000-0000-0000BE010000}"/>
    <cellStyle name="Normal 6 5" xfId="327" xr:uid="{00000000-0005-0000-0000-0000BF010000}"/>
    <cellStyle name="Normal 6 6" xfId="476" xr:uid="{00000000-0005-0000-0000-0000C0010000}"/>
    <cellStyle name="Normal 6 7" xfId="417" xr:uid="{00000000-0005-0000-0000-0000C1010000}"/>
    <cellStyle name="Normal 7" xfId="126" xr:uid="{00000000-0005-0000-0000-0000C2010000}"/>
    <cellStyle name="Normal 7 2" xfId="329" xr:uid="{00000000-0005-0000-0000-0000C3010000}"/>
    <cellStyle name="Normal 7 2 2" xfId="330" xr:uid="{00000000-0005-0000-0000-0000C4010000}"/>
    <cellStyle name="Normal 7 2 3" xfId="480" xr:uid="{00000000-0005-0000-0000-0000C5010000}"/>
    <cellStyle name="Normal 7 2 4" xfId="421" xr:uid="{00000000-0005-0000-0000-0000C6010000}"/>
    <cellStyle name="Normal 7 3" xfId="331" xr:uid="{00000000-0005-0000-0000-0000C7010000}"/>
    <cellStyle name="Normal 7 4" xfId="479" xr:uid="{00000000-0005-0000-0000-0000C8010000}"/>
    <cellStyle name="Normal 7 5" xfId="420" xr:uid="{00000000-0005-0000-0000-0000C9010000}"/>
    <cellStyle name="Normal 7 6" xfId="328" xr:uid="{00000000-0005-0000-0000-0000CA010000}"/>
    <cellStyle name="Normal 8" xfId="127" xr:uid="{00000000-0005-0000-0000-0000CB010000}"/>
    <cellStyle name="Normal 8 2" xfId="332" xr:uid="{00000000-0005-0000-0000-0000CC010000}"/>
    <cellStyle name="Normal 9" xfId="128" xr:uid="{00000000-0005-0000-0000-0000CD010000}"/>
    <cellStyle name="Normal 9 2" xfId="334" xr:uid="{00000000-0005-0000-0000-0000CE010000}"/>
    <cellStyle name="Normal 9 3" xfId="481" xr:uid="{00000000-0005-0000-0000-0000CF010000}"/>
    <cellStyle name="Normal 9 4" xfId="422" xr:uid="{00000000-0005-0000-0000-0000D0010000}"/>
    <cellStyle name="Normal 9 5" xfId="333" xr:uid="{00000000-0005-0000-0000-0000D1010000}"/>
    <cellStyle name="Notas 2" xfId="335" xr:uid="{00000000-0005-0000-0000-0000D2010000}"/>
    <cellStyle name="Notas 2 2" xfId="482" xr:uid="{00000000-0005-0000-0000-0000D3010000}"/>
    <cellStyle name="Notas 2 3" xfId="423" xr:uid="{00000000-0005-0000-0000-0000D4010000}"/>
    <cellStyle name="Notas 3" xfId="336" xr:uid="{00000000-0005-0000-0000-0000D5010000}"/>
    <cellStyle name="Notas 3 2" xfId="483" xr:uid="{00000000-0005-0000-0000-0000D6010000}"/>
    <cellStyle name="Notas 3 3" xfId="424" xr:uid="{00000000-0005-0000-0000-0000D7010000}"/>
    <cellStyle name="Notas 4" xfId="337" xr:uid="{00000000-0005-0000-0000-0000D8010000}"/>
    <cellStyle name="Notas 4 2" xfId="484" xr:uid="{00000000-0005-0000-0000-0000D9010000}"/>
    <cellStyle name="Notas 4 3" xfId="425" xr:uid="{00000000-0005-0000-0000-0000DA010000}"/>
    <cellStyle name="Notas 5" xfId="338" xr:uid="{00000000-0005-0000-0000-0000DB010000}"/>
    <cellStyle name="Notas 5 2" xfId="485" xr:uid="{00000000-0005-0000-0000-0000DC010000}"/>
    <cellStyle name="Notas 5 3" xfId="426" xr:uid="{00000000-0005-0000-0000-0000DD010000}"/>
    <cellStyle name="Note" xfId="339" xr:uid="{00000000-0005-0000-0000-0000DE010000}"/>
    <cellStyle name="Output" xfId="340" xr:uid="{00000000-0005-0000-0000-0000DF010000}"/>
    <cellStyle name="over" xfId="341" xr:uid="{00000000-0005-0000-0000-0000E0010000}"/>
    <cellStyle name="percent (0)" xfId="342" xr:uid="{00000000-0005-0000-0000-0000E1010000}"/>
    <cellStyle name="Porcentagem" xfId="555" builtinId="5"/>
    <cellStyle name="Porcentaje 2" xfId="343" xr:uid="{00000000-0005-0000-0000-0000E3010000}"/>
    <cellStyle name="Porcentaje 2 2" xfId="344" xr:uid="{00000000-0005-0000-0000-0000E4010000}"/>
    <cellStyle name="Porcentaje 2 3" xfId="345" xr:uid="{00000000-0005-0000-0000-0000E5010000}"/>
    <cellStyle name="Porcentaje 2 3 2" xfId="486" xr:uid="{00000000-0005-0000-0000-0000E6010000}"/>
    <cellStyle name="Porcentaje 2 3 3" xfId="427" xr:uid="{00000000-0005-0000-0000-0000E7010000}"/>
    <cellStyle name="Porcentaje 2 4" xfId="346" xr:uid="{00000000-0005-0000-0000-0000E8010000}"/>
    <cellStyle name="Porcentaje 2 5" xfId="347" xr:uid="{00000000-0005-0000-0000-0000E9010000}"/>
    <cellStyle name="Porcentaje 2 6" xfId="348" xr:uid="{00000000-0005-0000-0000-0000EA010000}"/>
    <cellStyle name="Porcentaje 3" xfId="349" xr:uid="{00000000-0005-0000-0000-0000EB010000}"/>
    <cellStyle name="Porcentaje 3 2" xfId="350" xr:uid="{00000000-0005-0000-0000-0000EC010000}"/>
    <cellStyle name="Porcentaje 3 2 2" xfId="487" xr:uid="{00000000-0005-0000-0000-0000ED010000}"/>
    <cellStyle name="Porcentaje 3 2 3" xfId="428" xr:uid="{00000000-0005-0000-0000-0000EE010000}"/>
    <cellStyle name="Porcentaje 3 3" xfId="351" xr:uid="{00000000-0005-0000-0000-0000EF010000}"/>
    <cellStyle name="Porcentaje 4" xfId="352" xr:uid="{00000000-0005-0000-0000-0000F0010000}"/>
    <cellStyle name="Porcentaje 4 2" xfId="353" xr:uid="{00000000-0005-0000-0000-0000F1010000}"/>
    <cellStyle name="Porcentaje 5" xfId="354" xr:uid="{00000000-0005-0000-0000-0000F2010000}"/>
    <cellStyle name="Porcentaje 5 2" xfId="488" xr:uid="{00000000-0005-0000-0000-0000F3010000}"/>
    <cellStyle name="Porcentaje 5 3" xfId="429" xr:uid="{00000000-0005-0000-0000-0000F4010000}"/>
    <cellStyle name="Porcentaje 6" xfId="355" xr:uid="{00000000-0005-0000-0000-0000F5010000}"/>
    <cellStyle name="Porcentaje 6 2" xfId="489" xr:uid="{00000000-0005-0000-0000-0000F6010000}"/>
    <cellStyle name="Porcentaje 6 3" xfId="430" xr:uid="{00000000-0005-0000-0000-0000F7010000}"/>
    <cellStyle name="Porcentaje 7" xfId="356" xr:uid="{00000000-0005-0000-0000-0000F8010000}"/>
    <cellStyle name="Porcentaje 7 2" xfId="490" xr:uid="{00000000-0005-0000-0000-0000F9010000}"/>
    <cellStyle name="Porcentaje 7 3" xfId="431" xr:uid="{00000000-0005-0000-0000-0000FA010000}"/>
    <cellStyle name="Porcentaje 8" xfId="260" xr:uid="{00000000-0005-0000-0000-0000FB010000}"/>
    <cellStyle name="Porcentual 10" xfId="357" xr:uid="{00000000-0005-0000-0000-0000FC010000}"/>
    <cellStyle name="Porcentual 10 2" xfId="491" xr:uid="{00000000-0005-0000-0000-0000FD010000}"/>
    <cellStyle name="Porcentual 10 3" xfId="432" xr:uid="{00000000-0005-0000-0000-0000FE010000}"/>
    <cellStyle name="Porcentual 11" xfId="358" xr:uid="{00000000-0005-0000-0000-0000FF010000}"/>
    <cellStyle name="Porcentual 11 2" xfId="492" xr:uid="{00000000-0005-0000-0000-000000020000}"/>
    <cellStyle name="Porcentual 11 3" xfId="433" xr:uid="{00000000-0005-0000-0000-000001020000}"/>
    <cellStyle name="Porcentual 14" xfId="359" xr:uid="{00000000-0005-0000-0000-000002020000}"/>
    <cellStyle name="Porcentual 14 2" xfId="493" xr:uid="{00000000-0005-0000-0000-000003020000}"/>
    <cellStyle name="Porcentual 14 3" xfId="434" xr:uid="{00000000-0005-0000-0000-000004020000}"/>
    <cellStyle name="Porcentual 2" xfId="360" xr:uid="{00000000-0005-0000-0000-000005020000}"/>
    <cellStyle name="Porcentual 2 2" xfId="361" xr:uid="{00000000-0005-0000-0000-000006020000}"/>
    <cellStyle name="Porcentual 2 2 2" xfId="362" xr:uid="{00000000-0005-0000-0000-000007020000}"/>
    <cellStyle name="Porcentual 2 3" xfId="363" xr:uid="{00000000-0005-0000-0000-000008020000}"/>
    <cellStyle name="Porcentual 2 3 2" xfId="494" xr:uid="{00000000-0005-0000-0000-000009020000}"/>
    <cellStyle name="Porcentual 2 3 3" xfId="435" xr:uid="{00000000-0005-0000-0000-00000A020000}"/>
    <cellStyle name="Porcentual 3" xfId="364" xr:uid="{00000000-0005-0000-0000-00000B020000}"/>
    <cellStyle name="Porcentual 3 2" xfId="365" xr:uid="{00000000-0005-0000-0000-00000C020000}"/>
    <cellStyle name="Porcentual 3 3" xfId="366" xr:uid="{00000000-0005-0000-0000-00000D020000}"/>
    <cellStyle name="Porcentual 4" xfId="367" xr:uid="{00000000-0005-0000-0000-00000E020000}"/>
    <cellStyle name="Porcentual 4 2" xfId="368" xr:uid="{00000000-0005-0000-0000-00000F020000}"/>
    <cellStyle name="Porcentual 4 2 2" xfId="496" xr:uid="{00000000-0005-0000-0000-000010020000}"/>
    <cellStyle name="Porcentual 4 2 3" xfId="437" xr:uid="{00000000-0005-0000-0000-000011020000}"/>
    <cellStyle name="Porcentual 4 3" xfId="369" xr:uid="{00000000-0005-0000-0000-000012020000}"/>
    <cellStyle name="Porcentual 4 3 2" xfId="497" xr:uid="{00000000-0005-0000-0000-000013020000}"/>
    <cellStyle name="Porcentual 4 3 3" xfId="438" xr:uid="{00000000-0005-0000-0000-000014020000}"/>
    <cellStyle name="Porcentual 4 4" xfId="370" xr:uid="{00000000-0005-0000-0000-000015020000}"/>
    <cellStyle name="Porcentual 4 4 2" xfId="498" xr:uid="{00000000-0005-0000-0000-000016020000}"/>
    <cellStyle name="Porcentual 4 4 3" xfId="439" xr:uid="{00000000-0005-0000-0000-000017020000}"/>
    <cellStyle name="Porcentual 4 5" xfId="495" xr:uid="{00000000-0005-0000-0000-000018020000}"/>
    <cellStyle name="Porcentual 4 6" xfId="436" xr:uid="{00000000-0005-0000-0000-000019020000}"/>
    <cellStyle name="Porcentual 5" xfId="371" xr:uid="{00000000-0005-0000-0000-00001A020000}"/>
    <cellStyle name="Porcentual 5 2" xfId="499" xr:uid="{00000000-0005-0000-0000-00001B020000}"/>
    <cellStyle name="Porcentual 5 3" xfId="440" xr:uid="{00000000-0005-0000-0000-00001C020000}"/>
    <cellStyle name="Porcentual 7" xfId="372" xr:uid="{00000000-0005-0000-0000-00001D020000}"/>
    <cellStyle name="Porcentual 7 2" xfId="500" xr:uid="{00000000-0005-0000-0000-00001E020000}"/>
    <cellStyle name="Porcentual 7 3" xfId="441" xr:uid="{00000000-0005-0000-0000-00001F020000}"/>
    <cellStyle name="Porcentual 9" xfId="373" xr:uid="{00000000-0005-0000-0000-000020020000}"/>
    <cellStyle name="Porcentual 9 2" xfId="501" xr:uid="{00000000-0005-0000-0000-000021020000}"/>
    <cellStyle name="Porcentual 9 3" xfId="442" xr:uid="{00000000-0005-0000-0000-000022020000}"/>
    <cellStyle name="posit" xfId="374" xr:uid="{00000000-0005-0000-0000-000023020000}"/>
    <cellStyle name="Result" xfId="375" xr:uid="{00000000-0005-0000-0000-000024020000}"/>
    <cellStyle name="Result2" xfId="376" xr:uid="{00000000-0005-0000-0000-000025020000}"/>
    <cellStyle name="Sheet Title" xfId="377" xr:uid="{00000000-0005-0000-0000-000026020000}"/>
    <cellStyle name="SingleTopDoubleBott" xfId="378" xr:uid="{00000000-0005-0000-0000-000027020000}"/>
    <cellStyle name="Underline" xfId="379" xr:uid="{00000000-0005-0000-0000-000028020000}"/>
    <cellStyle name="Underline 2" xfId="380" xr:uid="{00000000-0005-0000-0000-000029020000}"/>
    <cellStyle name="UnderlineDouble" xfId="381" xr:uid="{00000000-0005-0000-0000-00002A020000}"/>
    <cellStyle name="Warning Text" xfId="382" xr:uid="{00000000-0005-0000-0000-00002B020000}"/>
  </cellStyles>
  <dxfs count="3">
    <dxf>
      <fill>
        <patternFill>
          <bgColor theme="0" tint="-0.14996795556505021"/>
        </patternFill>
      </fill>
    </dxf>
    <dxf>
      <fill>
        <patternFill>
          <fgColor theme="1" tint="0.34998626667073579"/>
          <bgColor rgb="FFE9E6D7"/>
        </patternFill>
      </fill>
    </dxf>
    <dxf>
      <fill>
        <patternFill>
          <bgColor rgb="FFC8D9F0"/>
        </patternFill>
      </fill>
    </dxf>
  </dxfs>
  <tableStyles count="3" defaultTableStyle="TableStyleMedium2" defaultPivotStyle="PivotStyleLight16">
    <tableStyle name="Estilo de tabla 3" pivot="0" count="1" xr9:uid="{00000000-0011-0000-FFFF-FFFF00000000}">
      <tableStyleElement type="firstRowStripe" dxfId="2"/>
    </tableStyle>
    <tableStyle name="Estilo de tabla 1" pivot="0" count="1" xr9:uid="{00000000-0011-0000-FFFF-FFFF01000000}">
      <tableStyleElement type="firstRowStripe" dxfId="1"/>
    </tableStyle>
    <tableStyle name="Estilo de tabla 2" pivot="0" count="1" xr9:uid="{00000000-0011-0000-FFFF-FFFF02000000}">
      <tableStyleElement type="firstRowStripe" dxfId="0"/>
    </tableStyle>
  </tableStyles>
  <colors>
    <mruColors>
      <color rgb="FF000000"/>
      <color rgb="FF0066AE"/>
      <color rgb="FF0068AC"/>
      <color rgb="FFFF6600"/>
      <color rgb="FF295999"/>
      <color rgb="FF0000FF"/>
      <color rgb="FFFF0066"/>
      <color rgb="FF00CC66"/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1</xdr:row>
      <xdr:rowOff>279400</xdr:rowOff>
    </xdr:from>
    <xdr:to>
      <xdr:col>1</xdr:col>
      <xdr:colOff>371475</xdr:colOff>
      <xdr:row>25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2300" y="1470025"/>
          <a:ext cx="787400" cy="5370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MX" sz="1100"/>
            <a:t>&lt;root/&gt;</a:t>
          </a:r>
        </a:p>
        <a:p>
          <a:endParaRPr lang="es-MX" sz="1100"/>
        </a:p>
      </xdr:txBody>
    </xdr:sp>
    <xdr:clientData/>
  </xdr:twoCellAnchor>
  <xdr:twoCellAnchor editAs="oneCell">
    <xdr:from>
      <xdr:col>7</xdr:col>
      <xdr:colOff>252780</xdr:colOff>
      <xdr:row>3</xdr:row>
      <xdr:rowOff>149714</xdr:rowOff>
    </xdr:from>
    <xdr:to>
      <xdr:col>7</xdr:col>
      <xdr:colOff>531204</xdr:colOff>
      <xdr:row>3</xdr:row>
      <xdr:rowOff>296906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325EC-D972-4B7D-8026-C3F1F871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4318" y="919041"/>
          <a:ext cx="278424" cy="14719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76202</xdr:colOff>
      <xdr:row>4</xdr:row>
      <xdr:rowOff>149225</xdr:rowOff>
    </xdr:from>
    <xdr:to>
      <xdr:col>7</xdr:col>
      <xdr:colOff>348310</xdr:colOff>
      <xdr:row>4</xdr:row>
      <xdr:rowOff>293078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67B0F-38D8-403B-99D4-3C5AD387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740" y="1413119"/>
          <a:ext cx="272108" cy="143853"/>
        </a:xfrm>
        <a:prstGeom prst="rect">
          <a:avLst/>
        </a:prstGeom>
      </xdr:spPr>
    </xdr:pic>
    <xdr:clientData/>
  </xdr:twoCellAnchor>
  <xdr:twoCellAnchor editAs="oneCell">
    <xdr:from>
      <xdr:col>7</xdr:col>
      <xdr:colOff>220430</xdr:colOff>
      <xdr:row>5</xdr:row>
      <xdr:rowOff>167265</xdr:rowOff>
    </xdr:from>
    <xdr:to>
      <xdr:col>7</xdr:col>
      <xdr:colOff>481909</xdr:colOff>
      <xdr:row>5</xdr:row>
      <xdr:rowOff>305499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04EDED-EE1B-4EAF-A1B4-B2BE91B96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7758" y="1924463"/>
          <a:ext cx="261479" cy="138234"/>
        </a:xfrm>
        <a:prstGeom prst="rect">
          <a:avLst/>
        </a:prstGeom>
      </xdr:spPr>
    </xdr:pic>
    <xdr:clientData/>
  </xdr:twoCellAnchor>
  <xdr:twoCellAnchor editAs="oneCell">
    <xdr:from>
      <xdr:col>7</xdr:col>
      <xdr:colOff>252780</xdr:colOff>
      <xdr:row>6</xdr:row>
      <xdr:rowOff>243498</xdr:rowOff>
    </xdr:from>
    <xdr:to>
      <xdr:col>7</xdr:col>
      <xdr:colOff>496704</xdr:colOff>
      <xdr:row>6</xdr:row>
      <xdr:rowOff>372451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98C2E06-2F34-4156-939E-98DEBBA5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4318" y="2661383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118045</xdr:colOff>
      <xdr:row>7</xdr:row>
      <xdr:rowOff>201491</xdr:rowOff>
    </xdr:from>
    <xdr:to>
      <xdr:col>7</xdr:col>
      <xdr:colOff>383682</xdr:colOff>
      <xdr:row>7</xdr:row>
      <xdr:rowOff>341923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B58F287-2EEB-4211-A0EB-E222196FA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9583" y="327879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455281</xdr:colOff>
      <xdr:row>7</xdr:row>
      <xdr:rowOff>170962</xdr:rowOff>
    </xdr:from>
    <xdr:to>
      <xdr:col>7</xdr:col>
      <xdr:colOff>637826</xdr:colOff>
      <xdr:row>7</xdr:row>
      <xdr:rowOff>335818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E2C9C2F-782C-4BCD-8802-8E3FCC3A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6819" y="3248270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128221</xdr:colOff>
      <xdr:row>8</xdr:row>
      <xdr:rowOff>54952</xdr:rowOff>
    </xdr:from>
    <xdr:to>
      <xdr:col>7</xdr:col>
      <xdr:colOff>370759</xdr:colOff>
      <xdr:row>8</xdr:row>
      <xdr:rowOff>183173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93DE2F7-7438-445A-8D6C-8B57C59CE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9759" y="3626827"/>
          <a:ext cx="242538" cy="128221"/>
        </a:xfrm>
        <a:prstGeom prst="rect">
          <a:avLst/>
        </a:prstGeom>
      </xdr:spPr>
    </xdr:pic>
    <xdr:clientData/>
  </xdr:twoCellAnchor>
  <xdr:twoCellAnchor editAs="oneCell">
    <xdr:from>
      <xdr:col>7</xdr:col>
      <xdr:colOff>444202</xdr:colOff>
      <xdr:row>8</xdr:row>
      <xdr:rowOff>30529</xdr:rowOff>
    </xdr:from>
    <xdr:to>
      <xdr:col>7</xdr:col>
      <xdr:colOff>619985</xdr:colOff>
      <xdr:row>8</xdr:row>
      <xdr:rowOff>189279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C35732-8F64-416B-9C69-C5ACA3BBF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5740" y="3602404"/>
          <a:ext cx="175783" cy="158750"/>
        </a:xfrm>
        <a:prstGeom prst="rect">
          <a:avLst/>
        </a:prstGeom>
      </xdr:spPr>
    </xdr:pic>
    <xdr:clientData/>
  </xdr:twoCellAnchor>
  <xdr:twoCellAnchor editAs="oneCell">
    <xdr:from>
      <xdr:col>7</xdr:col>
      <xdr:colOff>323607</xdr:colOff>
      <xdr:row>9</xdr:row>
      <xdr:rowOff>67164</xdr:rowOff>
    </xdr:from>
    <xdr:to>
      <xdr:col>7</xdr:col>
      <xdr:colOff>474649</xdr:colOff>
      <xdr:row>9</xdr:row>
      <xdr:rowOff>262549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5FDC060-0E5D-4BDC-BA77-BC989710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4915145" y="3871058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262547</xdr:colOff>
      <xdr:row>12</xdr:row>
      <xdr:rowOff>97693</xdr:rowOff>
    </xdr:from>
    <xdr:to>
      <xdr:col>7</xdr:col>
      <xdr:colOff>506471</xdr:colOff>
      <xdr:row>12</xdr:row>
      <xdr:rowOff>226646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B7A3AFF-6D71-4EC1-BBD0-809E618A5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4085" y="4994520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317500</xdr:colOff>
      <xdr:row>10</xdr:row>
      <xdr:rowOff>73270</xdr:rowOff>
    </xdr:from>
    <xdr:to>
      <xdr:col>7</xdr:col>
      <xdr:colOff>493283</xdr:colOff>
      <xdr:row>10</xdr:row>
      <xdr:rowOff>232020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586C3DA0-2285-41CF-9E98-A06C9CD7C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9038" y="4206876"/>
          <a:ext cx="175783" cy="158750"/>
        </a:xfrm>
        <a:prstGeom prst="rect">
          <a:avLst/>
        </a:prstGeom>
      </xdr:spPr>
    </xdr:pic>
    <xdr:clientData/>
  </xdr:twoCellAnchor>
  <xdr:twoCellAnchor editAs="oneCell">
    <xdr:from>
      <xdr:col>7</xdr:col>
      <xdr:colOff>268654</xdr:colOff>
      <xdr:row>11</xdr:row>
      <xdr:rowOff>146538</xdr:rowOff>
    </xdr:from>
    <xdr:to>
      <xdr:col>7</xdr:col>
      <xdr:colOff>512578</xdr:colOff>
      <xdr:row>11</xdr:row>
      <xdr:rowOff>275491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87950CF6-A61A-4931-A441-A9B539D9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0192" y="4609855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73269</xdr:colOff>
      <xdr:row>13</xdr:row>
      <xdr:rowOff>128222</xdr:rowOff>
    </xdr:from>
    <xdr:to>
      <xdr:col>7</xdr:col>
      <xdr:colOff>338906</xdr:colOff>
      <xdr:row>13</xdr:row>
      <xdr:rowOff>268654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74BA223-60E8-4A26-AC9D-BA32D1456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4807" y="535476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402982</xdr:colOff>
      <xdr:row>13</xdr:row>
      <xdr:rowOff>103800</xdr:rowOff>
    </xdr:from>
    <xdr:to>
      <xdr:col>7</xdr:col>
      <xdr:colOff>585527</xdr:colOff>
      <xdr:row>13</xdr:row>
      <xdr:rowOff>268656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E0C383E0-4D90-471B-A512-EA9338C3E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4520" y="5330338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14</xdr:row>
      <xdr:rowOff>109902</xdr:rowOff>
    </xdr:from>
    <xdr:to>
      <xdr:col>7</xdr:col>
      <xdr:colOff>345012</xdr:colOff>
      <xdr:row>14</xdr:row>
      <xdr:rowOff>250334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56191152-B86A-4381-95E1-30285F673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0913" y="566615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421298</xdr:colOff>
      <xdr:row>14</xdr:row>
      <xdr:rowOff>85481</xdr:rowOff>
    </xdr:from>
    <xdr:to>
      <xdr:col>7</xdr:col>
      <xdr:colOff>603843</xdr:colOff>
      <xdr:row>14</xdr:row>
      <xdr:rowOff>250337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CACAB3B3-B4F5-402F-8775-8DBB6F532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2836" y="564173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232020</xdr:colOff>
      <xdr:row>15</xdr:row>
      <xdr:rowOff>170962</xdr:rowOff>
    </xdr:from>
    <xdr:to>
      <xdr:col>7</xdr:col>
      <xdr:colOff>475944</xdr:colOff>
      <xdr:row>15</xdr:row>
      <xdr:rowOff>299915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C332B8D6-C02F-405C-95DF-A7965413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3558" y="6056924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73269</xdr:colOff>
      <xdr:row>16</xdr:row>
      <xdr:rowOff>103798</xdr:rowOff>
    </xdr:from>
    <xdr:to>
      <xdr:col>7</xdr:col>
      <xdr:colOff>338906</xdr:colOff>
      <xdr:row>16</xdr:row>
      <xdr:rowOff>244230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7E44FF64-3C74-415C-92FD-11033FED4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4807" y="648432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16</xdr:row>
      <xdr:rowOff>97693</xdr:rowOff>
    </xdr:from>
    <xdr:to>
      <xdr:col>7</xdr:col>
      <xdr:colOff>567209</xdr:colOff>
      <xdr:row>16</xdr:row>
      <xdr:rowOff>262549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DFCFF62-C7F7-4889-AD71-268C5375C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6202" y="6478222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17</xdr:row>
      <xdr:rowOff>91586</xdr:rowOff>
    </xdr:from>
    <xdr:to>
      <xdr:col>7</xdr:col>
      <xdr:colOff>302272</xdr:colOff>
      <xdr:row>17</xdr:row>
      <xdr:rowOff>232018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CD4B4DAD-6A96-4968-8A71-BB0F05DE9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8173" y="729639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366346</xdr:colOff>
      <xdr:row>17</xdr:row>
      <xdr:rowOff>61058</xdr:rowOff>
    </xdr:from>
    <xdr:to>
      <xdr:col>7</xdr:col>
      <xdr:colOff>548891</xdr:colOff>
      <xdr:row>17</xdr:row>
      <xdr:rowOff>225914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2DCF187-9BBC-4E51-993A-C3DB3AAD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7884" y="7265866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372452</xdr:colOff>
      <xdr:row>18</xdr:row>
      <xdr:rowOff>97691</xdr:rowOff>
    </xdr:from>
    <xdr:to>
      <xdr:col>7</xdr:col>
      <xdr:colOff>554997</xdr:colOff>
      <xdr:row>18</xdr:row>
      <xdr:rowOff>262547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79C67258-5676-4B58-903D-31F822102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3990" y="7632210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18</xdr:row>
      <xdr:rowOff>97692</xdr:rowOff>
    </xdr:from>
    <xdr:to>
      <xdr:col>7</xdr:col>
      <xdr:colOff>302272</xdr:colOff>
      <xdr:row>18</xdr:row>
      <xdr:rowOff>238124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77548E2E-D69B-4136-87C1-0F53D0F8B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8173" y="763221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19</xdr:row>
      <xdr:rowOff>85480</xdr:rowOff>
    </xdr:from>
    <xdr:to>
      <xdr:col>7</xdr:col>
      <xdr:colOff>567209</xdr:colOff>
      <xdr:row>19</xdr:row>
      <xdr:rowOff>250336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451E72D2-0270-4DA5-88D6-30605228A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6202" y="794971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42740</xdr:colOff>
      <xdr:row>19</xdr:row>
      <xdr:rowOff>103799</xdr:rowOff>
    </xdr:from>
    <xdr:to>
      <xdr:col>7</xdr:col>
      <xdr:colOff>308377</xdr:colOff>
      <xdr:row>19</xdr:row>
      <xdr:rowOff>244231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6403D11B-AF82-4034-B320-787590B3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4278" y="796803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48846</xdr:colOff>
      <xdr:row>20</xdr:row>
      <xdr:rowOff>164856</xdr:rowOff>
    </xdr:from>
    <xdr:to>
      <xdr:col>7</xdr:col>
      <xdr:colOff>314483</xdr:colOff>
      <xdr:row>20</xdr:row>
      <xdr:rowOff>305288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A541F37A-E770-447E-8CCB-E958540F3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0384" y="835879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402982</xdr:colOff>
      <xdr:row>20</xdr:row>
      <xdr:rowOff>140432</xdr:rowOff>
    </xdr:from>
    <xdr:to>
      <xdr:col>7</xdr:col>
      <xdr:colOff>585527</xdr:colOff>
      <xdr:row>20</xdr:row>
      <xdr:rowOff>305288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F81AD8EA-6114-4BFA-A31D-06E0A2EE6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4520" y="8334374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54952</xdr:colOff>
      <xdr:row>21</xdr:row>
      <xdr:rowOff>109904</xdr:rowOff>
    </xdr:from>
    <xdr:to>
      <xdr:col>7</xdr:col>
      <xdr:colOff>320589</xdr:colOff>
      <xdr:row>21</xdr:row>
      <xdr:rowOff>250336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6CAEC494-E94A-494B-8977-705357420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490" y="879841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21</xdr:row>
      <xdr:rowOff>91586</xdr:rowOff>
    </xdr:from>
    <xdr:to>
      <xdr:col>7</xdr:col>
      <xdr:colOff>567209</xdr:colOff>
      <xdr:row>21</xdr:row>
      <xdr:rowOff>256442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280E41CD-10B9-4E33-9272-D2DD43C55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6202" y="8780096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195384</xdr:colOff>
      <xdr:row>25</xdr:row>
      <xdr:rowOff>201491</xdr:rowOff>
    </xdr:from>
    <xdr:to>
      <xdr:col>7</xdr:col>
      <xdr:colOff>461021</xdr:colOff>
      <xdr:row>25</xdr:row>
      <xdr:rowOff>341923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E7CF7183-E9FF-4CF6-8E64-89E7AAA3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6922" y="921971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116009</xdr:colOff>
      <xdr:row>22</xdr:row>
      <xdr:rowOff>103797</xdr:rowOff>
    </xdr:from>
    <xdr:to>
      <xdr:col>7</xdr:col>
      <xdr:colOff>381646</xdr:colOff>
      <xdr:row>22</xdr:row>
      <xdr:rowOff>244229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D0A7FF8B-EA5B-4587-B7DA-EF3FA8A98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7547" y="961658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280866</xdr:colOff>
      <xdr:row>22</xdr:row>
      <xdr:rowOff>48140</xdr:rowOff>
    </xdr:from>
    <xdr:to>
      <xdr:col>8</xdr:col>
      <xdr:colOff>1274</xdr:colOff>
      <xdr:row>22</xdr:row>
      <xdr:rowOff>309055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3BC6A9D1-3B27-471B-A0A7-36A3AE47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2404" y="9560928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293078</xdr:colOff>
      <xdr:row>4</xdr:row>
      <xdr:rowOff>91586</xdr:rowOff>
    </xdr:from>
    <xdr:to>
      <xdr:col>7</xdr:col>
      <xdr:colOff>677741</xdr:colOff>
      <xdr:row>4</xdr:row>
      <xdr:rowOff>391575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2591C6D8-7657-4F62-B30C-F5DBC27C9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84616" y="1355480"/>
          <a:ext cx="384663" cy="299989"/>
        </a:xfrm>
        <a:prstGeom prst="rect">
          <a:avLst/>
        </a:prstGeom>
      </xdr:spPr>
    </xdr:pic>
    <xdr:clientData/>
  </xdr:twoCellAnchor>
  <xdr:twoCellAnchor editAs="oneCell">
    <xdr:from>
      <xdr:col>7</xdr:col>
      <xdr:colOff>210544</xdr:colOff>
      <xdr:row>23</xdr:row>
      <xdr:rowOff>195385</xdr:rowOff>
    </xdr:from>
    <xdr:to>
      <xdr:col>7</xdr:col>
      <xdr:colOff>476181</xdr:colOff>
      <xdr:row>23</xdr:row>
      <xdr:rowOff>335817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AA8935F-0F8C-4DE3-B46D-29DCC026D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7872" y="1002146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54741</xdr:colOff>
      <xdr:row>24</xdr:row>
      <xdr:rowOff>87586</xdr:rowOff>
    </xdr:from>
    <xdr:to>
      <xdr:col>7</xdr:col>
      <xdr:colOff>320378</xdr:colOff>
      <xdr:row>24</xdr:row>
      <xdr:rowOff>228018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64C9711A-2403-40C9-9CDE-2AF17DE4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2069" y="1040633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383190</xdr:colOff>
      <xdr:row>24</xdr:row>
      <xdr:rowOff>71164</xdr:rowOff>
    </xdr:from>
    <xdr:to>
      <xdr:col>7</xdr:col>
      <xdr:colOff>565735</xdr:colOff>
      <xdr:row>24</xdr:row>
      <xdr:rowOff>236020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4A23191D-7A08-418C-9894-59353078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0518" y="10389914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76638</xdr:colOff>
      <xdr:row>28</xdr:row>
      <xdr:rowOff>0</xdr:rowOff>
    </xdr:from>
    <xdr:to>
      <xdr:col>7</xdr:col>
      <xdr:colOff>342275</xdr:colOff>
      <xdr:row>28</xdr:row>
      <xdr:rowOff>140432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7418B603-1D94-40D2-8411-A11F31602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3966" y="1092090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388664</xdr:colOff>
      <xdr:row>28</xdr:row>
      <xdr:rowOff>0</xdr:rowOff>
    </xdr:from>
    <xdr:to>
      <xdr:col>7</xdr:col>
      <xdr:colOff>571209</xdr:colOff>
      <xdr:row>28</xdr:row>
      <xdr:rowOff>164856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C469FFD0-8FB3-439F-AD8E-BEB346C2A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5992" y="10882586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224440</xdr:colOff>
      <xdr:row>27</xdr:row>
      <xdr:rowOff>169698</xdr:rowOff>
    </xdr:from>
    <xdr:to>
      <xdr:col>7</xdr:col>
      <xdr:colOff>490077</xdr:colOff>
      <xdr:row>27</xdr:row>
      <xdr:rowOff>310130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EB5688F2-3FCC-41D6-A8A8-B6549B770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1768" y="1147926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60216</xdr:colOff>
      <xdr:row>29</xdr:row>
      <xdr:rowOff>93061</xdr:rowOff>
    </xdr:from>
    <xdr:to>
      <xdr:col>7</xdr:col>
      <xdr:colOff>325853</xdr:colOff>
      <xdr:row>29</xdr:row>
      <xdr:rowOff>233493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D9C6DC88-6C3D-4354-BE29-DE8BC1735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7544" y="1255767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388664</xdr:colOff>
      <xdr:row>29</xdr:row>
      <xdr:rowOff>60215</xdr:rowOff>
    </xdr:from>
    <xdr:to>
      <xdr:col>7</xdr:col>
      <xdr:colOff>571209</xdr:colOff>
      <xdr:row>29</xdr:row>
      <xdr:rowOff>225071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F1909732-E898-46FD-9ABB-AC18217DA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5992" y="12524827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82111</xdr:colOff>
      <xdr:row>28</xdr:row>
      <xdr:rowOff>268233</xdr:rowOff>
    </xdr:from>
    <xdr:to>
      <xdr:col>7</xdr:col>
      <xdr:colOff>347748</xdr:colOff>
      <xdr:row>28</xdr:row>
      <xdr:rowOff>408665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4561B0E4-76B5-4697-82D5-5F09B468D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9439" y="1207047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377715</xdr:colOff>
      <xdr:row>28</xdr:row>
      <xdr:rowOff>235388</xdr:rowOff>
    </xdr:from>
    <xdr:to>
      <xdr:col>7</xdr:col>
      <xdr:colOff>560260</xdr:colOff>
      <xdr:row>28</xdr:row>
      <xdr:rowOff>400244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1161E047-1995-486A-8AC9-EF953985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5043" y="12037629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279181</xdr:colOff>
      <xdr:row>30</xdr:row>
      <xdr:rowOff>71164</xdr:rowOff>
    </xdr:from>
    <xdr:to>
      <xdr:col>7</xdr:col>
      <xdr:colOff>430223</xdr:colOff>
      <xdr:row>30</xdr:row>
      <xdr:rowOff>266549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7D9FC17-836E-4CA6-BBBF-EEDBD1612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4866509" y="12864224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234198</xdr:colOff>
      <xdr:row>31</xdr:row>
      <xdr:rowOff>273945</xdr:rowOff>
    </xdr:from>
    <xdr:to>
      <xdr:col>7</xdr:col>
      <xdr:colOff>499835</xdr:colOff>
      <xdr:row>31</xdr:row>
      <xdr:rowOff>414377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BC869055-A291-47E9-8EE3-8A78B424D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241" y="1331215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98535</xdr:colOff>
      <xdr:row>58</xdr:row>
      <xdr:rowOff>87586</xdr:rowOff>
    </xdr:from>
    <xdr:to>
      <xdr:col>7</xdr:col>
      <xdr:colOff>364172</xdr:colOff>
      <xdr:row>58</xdr:row>
      <xdr:rowOff>228018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BA8DB72C-3A86-4C8A-8C1F-98589FE3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5863" y="2329245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454353</xdr:colOff>
      <xdr:row>58</xdr:row>
      <xdr:rowOff>65690</xdr:rowOff>
    </xdr:from>
    <xdr:to>
      <xdr:col>7</xdr:col>
      <xdr:colOff>636898</xdr:colOff>
      <xdr:row>58</xdr:row>
      <xdr:rowOff>230546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2B146C0A-24DC-4AAD-9C93-013F2A8D2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681" y="2327056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235388</xdr:colOff>
      <xdr:row>59</xdr:row>
      <xdr:rowOff>180645</xdr:rowOff>
    </xdr:from>
    <xdr:to>
      <xdr:col>7</xdr:col>
      <xdr:colOff>501025</xdr:colOff>
      <xdr:row>59</xdr:row>
      <xdr:rowOff>321077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0B9B38F8-4851-4780-B621-7FACCA9E4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2716" y="2435443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16423</xdr:colOff>
      <xdr:row>60</xdr:row>
      <xdr:rowOff>169699</xdr:rowOff>
    </xdr:from>
    <xdr:to>
      <xdr:col>7</xdr:col>
      <xdr:colOff>282060</xdr:colOff>
      <xdr:row>60</xdr:row>
      <xdr:rowOff>310131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01F4C91F-5BF2-47EE-B374-76F379A85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3751" y="2500038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136854</xdr:colOff>
      <xdr:row>60</xdr:row>
      <xdr:rowOff>98535</xdr:rowOff>
    </xdr:from>
    <xdr:to>
      <xdr:col>7</xdr:col>
      <xdr:colOff>588682</xdr:colOff>
      <xdr:row>60</xdr:row>
      <xdr:rowOff>359450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67F063AD-065F-4429-A7D2-A10A60730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24182" y="24929225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98535</xdr:colOff>
      <xdr:row>61</xdr:row>
      <xdr:rowOff>98534</xdr:rowOff>
    </xdr:from>
    <xdr:to>
      <xdr:col>7</xdr:col>
      <xdr:colOff>550363</xdr:colOff>
      <xdr:row>61</xdr:row>
      <xdr:rowOff>359449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1B6C8F6B-1199-4FD2-A31F-C97257F4B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85863" y="24617198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60215</xdr:colOff>
      <xdr:row>65</xdr:row>
      <xdr:rowOff>158750</xdr:rowOff>
    </xdr:from>
    <xdr:to>
      <xdr:col>7</xdr:col>
      <xdr:colOff>325852</xdr:colOff>
      <xdr:row>65</xdr:row>
      <xdr:rowOff>299182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80DDBA97-C906-460B-9125-C91DDC37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7543" y="2517008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218965</xdr:colOff>
      <xdr:row>65</xdr:row>
      <xdr:rowOff>87586</xdr:rowOff>
    </xdr:from>
    <xdr:to>
      <xdr:col>7</xdr:col>
      <xdr:colOff>670793</xdr:colOff>
      <xdr:row>65</xdr:row>
      <xdr:rowOff>348501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26D82F30-FF48-4846-B789-C837C4F68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06293" y="25098922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104008</xdr:colOff>
      <xdr:row>66</xdr:row>
      <xdr:rowOff>98535</xdr:rowOff>
    </xdr:from>
    <xdr:to>
      <xdr:col>7</xdr:col>
      <xdr:colOff>555836</xdr:colOff>
      <xdr:row>66</xdr:row>
      <xdr:rowOff>359450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AF9FDD03-00DC-4A57-BB00-EC1643803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91336" y="25602544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109483</xdr:colOff>
      <xdr:row>67</xdr:row>
      <xdr:rowOff>120432</xdr:rowOff>
    </xdr:from>
    <xdr:to>
      <xdr:col>7</xdr:col>
      <xdr:colOff>561311</xdr:colOff>
      <xdr:row>67</xdr:row>
      <xdr:rowOff>381347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id="{F767000A-FD33-4B41-904F-E2524E16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96811" y="26117113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242292</xdr:colOff>
      <xdr:row>47</xdr:row>
      <xdr:rowOff>98534</xdr:rowOff>
    </xdr:from>
    <xdr:to>
      <xdr:col>7</xdr:col>
      <xdr:colOff>507929</xdr:colOff>
      <xdr:row>47</xdr:row>
      <xdr:rowOff>238966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F3156052-D8C5-40AB-97EC-596F4286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5335" y="2278598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218966</xdr:colOff>
      <xdr:row>54</xdr:row>
      <xdr:rowOff>104009</xdr:rowOff>
    </xdr:from>
    <xdr:to>
      <xdr:col>7</xdr:col>
      <xdr:colOff>484603</xdr:colOff>
      <xdr:row>54</xdr:row>
      <xdr:rowOff>244441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EE231245-3C17-47E7-9141-9FCCB124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6294" y="2197319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126863</xdr:colOff>
      <xdr:row>53</xdr:row>
      <xdr:rowOff>253315</xdr:rowOff>
    </xdr:from>
    <xdr:to>
      <xdr:col>7</xdr:col>
      <xdr:colOff>392500</xdr:colOff>
      <xdr:row>53</xdr:row>
      <xdr:rowOff>393747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8BE64A24-311C-4811-A16E-8A7427E4C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6301" y="4224665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405086</xdr:colOff>
      <xdr:row>53</xdr:row>
      <xdr:rowOff>224987</xdr:rowOff>
    </xdr:from>
    <xdr:to>
      <xdr:col>7</xdr:col>
      <xdr:colOff>587631</xdr:colOff>
      <xdr:row>53</xdr:row>
      <xdr:rowOff>389843</xdr:rowOff>
    </xdr:to>
    <xdr:pic>
      <xdr:nvPicPr>
        <xdr:cNvPr id="78" name="Imagen 77">
          <a:extLst>
            <a:ext uri="{FF2B5EF4-FFF2-40B4-BE49-F238E27FC236}">
              <a16:creationId xmlns:a16="http://schemas.microsoft.com/office/drawing/2014/main" id="{2FD82A94-3AB2-4314-A172-2BC5D2033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524" y="4221833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60216</xdr:colOff>
      <xdr:row>71</xdr:row>
      <xdr:rowOff>153276</xdr:rowOff>
    </xdr:from>
    <xdr:to>
      <xdr:col>7</xdr:col>
      <xdr:colOff>325853</xdr:colOff>
      <xdr:row>71</xdr:row>
      <xdr:rowOff>293708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DEC8D118-99CC-4D24-A5E4-21A117CD1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7544" y="2762797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218966</xdr:colOff>
      <xdr:row>71</xdr:row>
      <xdr:rowOff>58431</xdr:rowOff>
    </xdr:from>
    <xdr:to>
      <xdr:col>7</xdr:col>
      <xdr:colOff>670794</xdr:colOff>
      <xdr:row>71</xdr:row>
      <xdr:rowOff>319346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54516A17-6CCA-4EEE-8826-623F28FA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8413" y="33195405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256094</xdr:colOff>
      <xdr:row>50</xdr:row>
      <xdr:rowOff>198735</xdr:rowOff>
    </xdr:from>
    <xdr:to>
      <xdr:col>7</xdr:col>
      <xdr:colOff>521731</xdr:colOff>
      <xdr:row>50</xdr:row>
      <xdr:rowOff>339167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id="{3D6D6810-AE73-4D2E-AA10-17776889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9137" y="2388009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70</xdr:row>
      <xdr:rowOff>290129</xdr:rowOff>
    </xdr:from>
    <xdr:to>
      <xdr:col>7</xdr:col>
      <xdr:colOff>495551</xdr:colOff>
      <xdr:row>70</xdr:row>
      <xdr:rowOff>430561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id="{58F8483C-8F27-4253-96F0-A288360C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242" y="2825750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240861</xdr:colOff>
      <xdr:row>32</xdr:row>
      <xdr:rowOff>246336</xdr:rowOff>
    </xdr:from>
    <xdr:to>
      <xdr:col>7</xdr:col>
      <xdr:colOff>506498</xdr:colOff>
      <xdr:row>32</xdr:row>
      <xdr:rowOff>386768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ECE9C34E-B4C8-4FBE-95E7-756EFFD92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3904" y="1394715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110910</xdr:colOff>
      <xdr:row>35</xdr:row>
      <xdr:rowOff>451974</xdr:rowOff>
    </xdr:from>
    <xdr:to>
      <xdr:col>7</xdr:col>
      <xdr:colOff>376547</xdr:colOff>
      <xdr:row>35</xdr:row>
      <xdr:rowOff>592406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id="{07A6EAD7-15D6-48E9-95A0-02FCA843C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953" y="1595425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438170</xdr:colOff>
      <xdr:row>35</xdr:row>
      <xdr:rowOff>421746</xdr:rowOff>
    </xdr:from>
    <xdr:to>
      <xdr:col>7</xdr:col>
      <xdr:colOff>620715</xdr:colOff>
      <xdr:row>35</xdr:row>
      <xdr:rowOff>586602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F6E0130E-8C8D-44AA-8D6E-21B31D027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1213" y="15924029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36</xdr:row>
      <xdr:rowOff>268233</xdr:rowOff>
    </xdr:from>
    <xdr:to>
      <xdr:col>7</xdr:col>
      <xdr:colOff>495551</xdr:colOff>
      <xdr:row>36</xdr:row>
      <xdr:rowOff>408665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id="{84B22D6D-7748-40E5-BCAC-C1D6A7FC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242" y="1504293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233960</xdr:colOff>
      <xdr:row>37</xdr:row>
      <xdr:rowOff>251096</xdr:rowOff>
    </xdr:from>
    <xdr:to>
      <xdr:col>7</xdr:col>
      <xdr:colOff>499597</xdr:colOff>
      <xdr:row>37</xdr:row>
      <xdr:rowOff>391528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id="{DD633DBE-74DC-43E7-B3D8-3E58079F8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003" y="1778261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262758</xdr:colOff>
      <xdr:row>39</xdr:row>
      <xdr:rowOff>169699</xdr:rowOff>
    </xdr:from>
    <xdr:to>
      <xdr:col>7</xdr:col>
      <xdr:colOff>528395</xdr:colOff>
      <xdr:row>39</xdr:row>
      <xdr:rowOff>310131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8F9D0765-BADD-4B42-B80E-05C02468E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0086" y="1609944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257284</xdr:colOff>
      <xdr:row>40</xdr:row>
      <xdr:rowOff>164224</xdr:rowOff>
    </xdr:from>
    <xdr:to>
      <xdr:col>7</xdr:col>
      <xdr:colOff>522921</xdr:colOff>
      <xdr:row>40</xdr:row>
      <xdr:rowOff>304656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id="{92B4B13A-4A5D-4880-A8DC-EA5BC925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4612" y="1658663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251810</xdr:colOff>
      <xdr:row>41</xdr:row>
      <xdr:rowOff>235387</xdr:rowOff>
    </xdr:from>
    <xdr:to>
      <xdr:col>7</xdr:col>
      <xdr:colOff>517447</xdr:colOff>
      <xdr:row>41</xdr:row>
      <xdr:rowOff>375819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id="{9B287D99-16A5-417B-A2D4-31239451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9138" y="1715047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251811</xdr:colOff>
      <xdr:row>42</xdr:row>
      <xdr:rowOff>93061</xdr:rowOff>
    </xdr:from>
    <xdr:to>
      <xdr:col>7</xdr:col>
      <xdr:colOff>517448</xdr:colOff>
      <xdr:row>42</xdr:row>
      <xdr:rowOff>233493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id="{88532BCE-D561-4EF3-9226-BC161033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9139" y="1767051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301077</xdr:colOff>
      <xdr:row>43</xdr:row>
      <xdr:rowOff>54742</xdr:rowOff>
    </xdr:from>
    <xdr:to>
      <xdr:col>7</xdr:col>
      <xdr:colOff>452119</xdr:colOff>
      <xdr:row>43</xdr:row>
      <xdr:rowOff>250127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id="{F156C7E6-01E2-4D86-B046-617DF8DA6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4888405" y="17960647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236816</xdr:colOff>
      <xdr:row>46</xdr:row>
      <xdr:rowOff>167080</xdr:rowOff>
    </xdr:from>
    <xdr:to>
      <xdr:col>7</xdr:col>
      <xdr:colOff>502453</xdr:colOff>
      <xdr:row>46</xdr:row>
      <xdr:rowOff>307512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id="{CBDD4C05-DFB3-4B63-9D0C-A6E46D2FF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859" y="2235756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218727</xdr:colOff>
      <xdr:row>44</xdr:row>
      <xdr:rowOff>240862</xdr:rowOff>
    </xdr:from>
    <xdr:to>
      <xdr:col>7</xdr:col>
      <xdr:colOff>484364</xdr:colOff>
      <xdr:row>44</xdr:row>
      <xdr:rowOff>381294</xdr:rowOff>
    </xdr:to>
    <xdr:pic>
      <xdr:nvPicPr>
        <xdr:cNvPr id="98" name="Imagen 97">
          <a:extLst>
            <a:ext uri="{FF2B5EF4-FFF2-40B4-BE49-F238E27FC236}">
              <a16:creationId xmlns:a16="http://schemas.microsoft.com/office/drawing/2014/main" id="{DCB811EF-09D6-419A-B5A3-AA03CDEA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1770" y="2127178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240863</xdr:colOff>
      <xdr:row>45</xdr:row>
      <xdr:rowOff>153990</xdr:rowOff>
    </xdr:from>
    <xdr:to>
      <xdr:col>7</xdr:col>
      <xdr:colOff>506500</xdr:colOff>
      <xdr:row>45</xdr:row>
      <xdr:rowOff>294422</xdr:rowOff>
    </xdr:to>
    <xdr:pic>
      <xdr:nvPicPr>
        <xdr:cNvPr id="99" name="Imagen 98">
          <a:extLst>
            <a:ext uri="{FF2B5EF4-FFF2-40B4-BE49-F238E27FC236}">
              <a16:creationId xmlns:a16="http://schemas.microsoft.com/office/drawing/2014/main" id="{B3011773-4307-4555-AEA6-2489299A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3906" y="2184752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76638</xdr:colOff>
      <xdr:row>69</xdr:row>
      <xdr:rowOff>169698</xdr:rowOff>
    </xdr:from>
    <xdr:to>
      <xdr:col>7</xdr:col>
      <xdr:colOff>342275</xdr:colOff>
      <xdr:row>69</xdr:row>
      <xdr:rowOff>310130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id="{5B096CEE-5D7E-4079-B957-1208A5934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3966" y="2729952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69</xdr:row>
      <xdr:rowOff>93060</xdr:rowOff>
    </xdr:from>
    <xdr:to>
      <xdr:col>7</xdr:col>
      <xdr:colOff>681742</xdr:colOff>
      <xdr:row>69</xdr:row>
      <xdr:rowOff>353975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5A2205D8-9203-4331-97AD-022711B7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7242" y="27222888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104009</xdr:colOff>
      <xdr:row>68</xdr:row>
      <xdr:rowOff>93060</xdr:rowOff>
    </xdr:from>
    <xdr:to>
      <xdr:col>7</xdr:col>
      <xdr:colOff>555837</xdr:colOff>
      <xdr:row>68</xdr:row>
      <xdr:rowOff>353975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0CE74AB6-9A14-47B7-BDFE-035874C3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91337" y="27715560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69259</xdr:colOff>
      <xdr:row>72</xdr:row>
      <xdr:rowOff>322974</xdr:rowOff>
    </xdr:from>
    <xdr:to>
      <xdr:col>7</xdr:col>
      <xdr:colOff>334896</xdr:colOff>
      <xdr:row>72</xdr:row>
      <xdr:rowOff>463406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C46F8ED9-596F-40E1-96A7-1A46A3FA1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2302" y="3591748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230866</xdr:colOff>
      <xdr:row>72</xdr:row>
      <xdr:rowOff>247764</xdr:rowOff>
    </xdr:from>
    <xdr:to>
      <xdr:col>7</xdr:col>
      <xdr:colOff>682694</xdr:colOff>
      <xdr:row>72</xdr:row>
      <xdr:rowOff>508679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CABC7B14-2804-42BB-82AF-82621A015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3909" y="35842275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224440</xdr:colOff>
      <xdr:row>55</xdr:row>
      <xdr:rowOff>93061</xdr:rowOff>
    </xdr:from>
    <xdr:to>
      <xdr:col>7</xdr:col>
      <xdr:colOff>490077</xdr:colOff>
      <xdr:row>55</xdr:row>
      <xdr:rowOff>233493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7D1B0493-B13E-437E-BD8D-3360EF747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1768" y="2309538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254667</xdr:colOff>
      <xdr:row>48</xdr:row>
      <xdr:rowOff>278705</xdr:rowOff>
    </xdr:from>
    <xdr:to>
      <xdr:col>7</xdr:col>
      <xdr:colOff>520304</xdr:colOff>
      <xdr:row>48</xdr:row>
      <xdr:rowOff>419137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45D9216-76FB-44BF-B480-B44E776B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7710" y="2329745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115195</xdr:colOff>
      <xdr:row>51</xdr:row>
      <xdr:rowOff>243034</xdr:rowOff>
    </xdr:from>
    <xdr:to>
      <xdr:col>7</xdr:col>
      <xdr:colOff>380832</xdr:colOff>
      <xdr:row>51</xdr:row>
      <xdr:rowOff>383466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C703BF87-FA64-4853-99A7-80F5702F2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4633" y="4059331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235388</xdr:colOff>
      <xdr:row>52</xdr:row>
      <xdr:rowOff>98535</xdr:rowOff>
    </xdr:from>
    <xdr:to>
      <xdr:col>7</xdr:col>
      <xdr:colOff>501025</xdr:colOff>
      <xdr:row>52</xdr:row>
      <xdr:rowOff>238967</xdr:rowOff>
    </xdr:to>
    <xdr:pic>
      <xdr:nvPicPr>
        <xdr:cNvPr id="109" name="Imagen 108">
          <a:extLst>
            <a:ext uri="{FF2B5EF4-FFF2-40B4-BE49-F238E27FC236}">
              <a16:creationId xmlns:a16="http://schemas.microsoft.com/office/drawing/2014/main" id="{66D66768-B1AB-41FF-9DDF-E69AA2AE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2716" y="2227974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520043</xdr:colOff>
      <xdr:row>60</xdr:row>
      <xdr:rowOff>142327</xdr:rowOff>
    </xdr:from>
    <xdr:to>
      <xdr:col>7</xdr:col>
      <xdr:colOff>671085</xdr:colOff>
      <xdr:row>60</xdr:row>
      <xdr:rowOff>337712</xdr:rowOff>
    </xdr:to>
    <xdr:pic>
      <xdr:nvPicPr>
        <xdr:cNvPr id="110" name="Imagen 109">
          <a:extLst>
            <a:ext uri="{FF2B5EF4-FFF2-40B4-BE49-F238E27FC236}">
              <a16:creationId xmlns:a16="http://schemas.microsoft.com/office/drawing/2014/main" id="{AB64115F-A47D-4BEC-84BF-0FFFD0957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5107371" y="24973017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208017</xdr:colOff>
      <xdr:row>73</xdr:row>
      <xdr:rowOff>257285</xdr:rowOff>
    </xdr:from>
    <xdr:to>
      <xdr:col>7</xdr:col>
      <xdr:colOff>473654</xdr:colOff>
      <xdr:row>73</xdr:row>
      <xdr:rowOff>397717</xdr:rowOff>
    </xdr:to>
    <xdr:pic>
      <xdr:nvPicPr>
        <xdr:cNvPr id="111" name="Imagen 110">
          <a:extLst>
            <a:ext uri="{FF2B5EF4-FFF2-40B4-BE49-F238E27FC236}">
              <a16:creationId xmlns:a16="http://schemas.microsoft.com/office/drawing/2014/main" id="{08D120A7-AC6A-4111-9770-48A0FBBFB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5345" y="3084676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224439</xdr:colOff>
      <xdr:row>56</xdr:row>
      <xdr:rowOff>169698</xdr:rowOff>
    </xdr:from>
    <xdr:to>
      <xdr:col>7</xdr:col>
      <xdr:colOff>490076</xdr:colOff>
      <xdr:row>56</xdr:row>
      <xdr:rowOff>310130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id="{A40E1AC9-F23A-4869-9919-82741C9B8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1767" y="2366469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231342</xdr:colOff>
      <xdr:row>57</xdr:row>
      <xdr:rowOff>171840</xdr:rowOff>
    </xdr:from>
    <xdr:to>
      <xdr:col>7</xdr:col>
      <xdr:colOff>496979</xdr:colOff>
      <xdr:row>57</xdr:row>
      <xdr:rowOff>312272</xdr:rowOff>
    </xdr:to>
    <xdr:pic>
      <xdr:nvPicPr>
        <xdr:cNvPr id="113" name="Imagen 112">
          <a:extLst>
            <a:ext uri="{FF2B5EF4-FFF2-40B4-BE49-F238E27FC236}">
              <a16:creationId xmlns:a16="http://schemas.microsoft.com/office/drawing/2014/main" id="{685D9103-E3EA-4BE8-855B-6715DF07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385" y="2749754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227772</xdr:colOff>
      <xdr:row>33</xdr:row>
      <xdr:rowOff>345109</xdr:rowOff>
    </xdr:from>
    <xdr:to>
      <xdr:col>7</xdr:col>
      <xdr:colOff>493409</xdr:colOff>
      <xdr:row>33</xdr:row>
      <xdr:rowOff>485541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id="{15F1ED5D-AF9A-4119-A02F-EE0A14EBA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815" y="1470853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234674</xdr:colOff>
      <xdr:row>34</xdr:row>
      <xdr:rowOff>96630</xdr:rowOff>
    </xdr:from>
    <xdr:to>
      <xdr:col>7</xdr:col>
      <xdr:colOff>500311</xdr:colOff>
      <xdr:row>34</xdr:row>
      <xdr:rowOff>237062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id="{9F23A56C-758C-4460-BE50-9BCFFFBCD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7717" y="1495701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248478</xdr:colOff>
      <xdr:row>38</xdr:row>
      <xdr:rowOff>151848</xdr:rowOff>
    </xdr:from>
    <xdr:to>
      <xdr:col>7</xdr:col>
      <xdr:colOff>514115</xdr:colOff>
      <xdr:row>38</xdr:row>
      <xdr:rowOff>292280</xdr:rowOff>
    </xdr:to>
    <xdr:pic>
      <xdr:nvPicPr>
        <xdr:cNvPr id="117" name="Imagen 116">
          <a:extLst>
            <a:ext uri="{FF2B5EF4-FFF2-40B4-BE49-F238E27FC236}">
              <a16:creationId xmlns:a16="http://schemas.microsoft.com/office/drawing/2014/main" id="{DB1B0C50-3EE7-4E82-9E69-D5D6A516B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1521" y="1834597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434837</xdr:colOff>
      <xdr:row>51</xdr:row>
      <xdr:rowOff>230187</xdr:rowOff>
    </xdr:from>
    <xdr:to>
      <xdr:col>7</xdr:col>
      <xdr:colOff>617382</xdr:colOff>
      <xdr:row>51</xdr:row>
      <xdr:rowOff>395043</xdr:rowOff>
    </xdr:to>
    <xdr:pic>
      <xdr:nvPicPr>
        <xdr:cNvPr id="118" name="Imagen 117">
          <a:extLst>
            <a:ext uri="{FF2B5EF4-FFF2-40B4-BE49-F238E27FC236}">
              <a16:creationId xmlns:a16="http://schemas.microsoft.com/office/drawing/2014/main" id="{C094E370-735D-4D94-B5A6-76B04B54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4275" y="40580468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255381</xdr:colOff>
      <xdr:row>62</xdr:row>
      <xdr:rowOff>241576</xdr:rowOff>
    </xdr:from>
    <xdr:to>
      <xdr:col>7</xdr:col>
      <xdr:colOff>707209</xdr:colOff>
      <xdr:row>62</xdr:row>
      <xdr:rowOff>502491</xdr:rowOff>
    </xdr:to>
    <xdr:pic>
      <xdr:nvPicPr>
        <xdr:cNvPr id="119" name="Imagen 118">
          <a:extLst>
            <a:ext uri="{FF2B5EF4-FFF2-40B4-BE49-F238E27FC236}">
              <a16:creationId xmlns:a16="http://schemas.microsoft.com/office/drawing/2014/main" id="{FEA5DDDC-B441-4CC4-B111-AEE57278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38424" y="30217717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82826</xdr:colOff>
      <xdr:row>62</xdr:row>
      <xdr:rowOff>303696</xdr:rowOff>
    </xdr:from>
    <xdr:to>
      <xdr:col>7</xdr:col>
      <xdr:colOff>348463</xdr:colOff>
      <xdr:row>62</xdr:row>
      <xdr:rowOff>444128</xdr:rowOff>
    </xdr:to>
    <xdr:pic>
      <xdr:nvPicPr>
        <xdr:cNvPr id="120" name="Imagen 119">
          <a:extLst>
            <a:ext uri="{FF2B5EF4-FFF2-40B4-BE49-F238E27FC236}">
              <a16:creationId xmlns:a16="http://schemas.microsoft.com/office/drawing/2014/main" id="{8FBC8EE1-D807-4AE9-920C-CFC2CA6F4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5869" y="3027983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227772</xdr:colOff>
      <xdr:row>63</xdr:row>
      <xdr:rowOff>186359</xdr:rowOff>
    </xdr:from>
    <xdr:to>
      <xdr:col>7</xdr:col>
      <xdr:colOff>493409</xdr:colOff>
      <xdr:row>63</xdr:row>
      <xdr:rowOff>326791</xdr:rowOff>
    </xdr:to>
    <xdr:pic>
      <xdr:nvPicPr>
        <xdr:cNvPr id="121" name="Imagen 120">
          <a:extLst>
            <a:ext uri="{FF2B5EF4-FFF2-40B4-BE49-F238E27FC236}">
              <a16:creationId xmlns:a16="http://schemas.microsoft.com/office/drawing/2014/main" id="{AF99F83B-5647-4470-9CD5-BFAAFAE7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815" y="3085271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241576</xdr:colOff>
      <xdr:row>64</xdr:row>
      <xdr:rowOff>179456</xdr:rowOff>
    </xdr:from>
    <xdr:to>
      <xdr:col>7</xdr:col>
      <xdr:colOff>507213</xdr:colOff>
      <xdr:row>64</xdr:row>
      <xdr:rowOff>319888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id="{8DE89FFB-F4CA-4E62-A639-D1325112B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4619" y="31322065"/>
          <a:ext cx="265637" cy="140432"/>
        </a:xfrm>
        <a:prstGeom prst="rect">
          <a:avLst/>
        </a:prstGeom>
      </xdr:spPr>
    </xdr:pic>
    <xdr:clientData/>
  </xdr:twoCellAnchor>
  <xdr:oneCellAnchor>
    <xdr:from>
      <xdr:col>7</xdr:col>
      <xdr:colOff>261568</xdr:colOff>
      <xdr:row>49</xdr:row>
      <xdr:rowOff>217776</xdr:rowOff>
    </xdr:from>
    <xdr:ext cx="265637" cy="140432"/>
    <xdr:pic>
      <xdr:nvPicPr>
        <xdr:cNvPr id="114" name="Imagen 106">
          <a:extLst>
            <a:ext uri="{FF2B5EF4-FFF2-40B4-BE49-F238E27FC236}">
              <a16:creationId xmlns:a16="http://schemas.microsoft.com/office/drawing/2014/main" id="{580475DB-7DAF-4196-8F28-52DAE4121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4726" y="26516802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76638</xdr:colOff>
      <xdr:row>26</xdr:row>
      <xdr:rowOff>273707</xdr:rowOff>
    </xdr:from>
    <xdr:ext cx="265637" cy="140432"/>
    <xdr:pic>
      <xdr:nvPicPr>
        <xdr:cNvPr id="123" name="Imagen 52">
          <a:extLst>
            <a:ext uri="{FF2B5EF4-FFF2-40B4-BE49-F238E27FC236}">
              <a16:creationId xmlns:a16="http://schemas.microsoft.com/office/drawing/2014/main" id="{0ED194DF-F32A-4FCC-B0AB-B0088E09B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9796" y="13438260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388664</xdr:colOff>
      <xdr:row>26</xdr:row>
      <xdr:rowOff>235388</xdr:rowOff>
    </xdr:from>
    <xdr:ext cx="182545" cy="164856"/>
    <xdr:pic>
      <xdr:nvPicPr>
        <xdr:cNvPr id="124" name="Imagen 53">
          <a:extLst>
            <a:ext uri="{FF2B5EF4-FFF2-40B4-BE49-F238E27FC236}">
              <a16:creationId xmlns:a16="http://schemas.microsoft.com/office/drawing/2014/main" id="{73076FEA-8D18-454E-815B-7BAC1963B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1822" y="13399941"/>
          <a:ext cx="182545" cy="164856"/>
        </a:xfrm>
        <a:prstGeom prst="rect">
          <a:avLst/>
        </a:prstGeom>
      </xdr:spPr>
    </xdr:pic>
    <xdr:clientData/>
  </xdr:oneCellAnchor>
  <xdr:oneCellAnchor>
    <xdr:from>
      <xdr:col>7</xdr:col>
      <xdr:colOff>88956</xdr:colOff>
      <xdr:row>75</xdr:row>
      <xdr:rowOff>257285</xdr:rowOff>
    </xdr:from>
    <xdr:ext cx="265637" cy="140432"/>
    <xdr:pic>
      <xdr:nvPicPr>
        <xdr:cNvPr id="137" name="Imagen 110">
          <a:extLst>
            <a:ext uri="{FF2B5EF4-FFF2-40B4-BE49-F238E27FC236}">
              <a16:creationId xmlns:a16="http://schemas.microsoft.com/office/drawing/2014/main" id="{4ED3B242-1932-46D1-8168-AC96ADAF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9406" y="59255135"/>
          <a:ext cx="265637" cy="140432"/>
        </a:xfrm>
        <a:prstGeom prst="rect">
          <a:avLst/>
        </a:prstGeom>
      </xdr:spPr>
    </xdr:pic>
    <xdr:clientData/>
  </xdr:oneCellAnchor>
  <xdr:twoCellAnchor editAs="oneCell">
    <xdr:from>
      <xdr:col>7</xdr:col>
      <xdr:colOff>226221</xdr:colOff>
      <xdr:row>75</xdr:row>
      <xdr:rowOff>202406</xdr:rowOff>
    </xdr:from>
    <xdr:to>
      <xdr:col>7</xdr:col>
      <xdr:colOff>678049</xdr:colOff>
      <xdr:row>75</xdr:row>
      <xdr:rowOff>463321</xdr:rowOff>
    </xdr:to>
    <xdr:pic>
      <xdr:nvPicPr>
        <xdr:cNvPr id="138" name="Imagen 103">
          <a:extLst>
            <a:ext uri="{FF2B5EF4-FFF2-40B4-BE49-F238E27FC236}">
              <a16:creationId xmlns:a16="http://schemas.microsoft.com/office/drawing/2014/main" id="{31D66308-03D9-411E-A0FB-EE4EEF7E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6671" y="59200256"/>
          <a:ext cx="451828" cy="260915"/>
        </a:xfrm>
        <a:prstGeom prst="rect">
          <a:avLst/>
        </a:prstGeom>
      </xdr:spPr>
    </xdr:pic>
    <xdr:clientData/>
  </xdr:twoCellAnchor>
  <xdr:oneCellAnchor>
    <xdr:from>
      <xdr:col>7</xdr:col>
      <xdr:colOff>88956</xdr:colOff>
      <xdr:row>76</xdr:row>
      <xdr:rowOff>257285</xdr:rowOff>
    </xdr:from>
    <xdr:ext cx="265637" cy="140432"/>
    <xdr:pic>
      <xdr:nvPicPr>
        <xdr:cNvPr id="139" name="Imagen 110">
          <a:extLst>
            <a:ext uri="{FF2B5EF4-FFF2-40B4-BE49-F238E27FC236}">
              <a16:creationId xmlns:a16="http://schemas.microsoft.com/office/drawing/2014/main" id="{FD22B4C3-0AAA-4E6F-96F5-59893BDCD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9406" y="59855210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226221</xdr:colOff>
      <xdr:row>76</xdr:row>
      <xdr:rowOff>202406</xdr:rowOff>
    </xdr:from>
    <xdr:ext cx="451828" cy="260915"/>
    <xdr:pic>
      <xdr:nvPicPr>
        <xdr:cNvPr id="140" name="Imagen 103">
          <a:extLst>
            <a:ext uri="{FF2B5EF4-FFF2-40B4-BE49-F238E27FC236}">
              <a16:creationId xmlns:a16="http://schemas.microsoft.com/office/drawing/2014/main" id="{9D5A21AA-7343-41F9-8174-9CDDA7624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6671" y="59800331"/>
          <a:ext cx="451828" cy="260915"/>
        </a:xfrm>
        <a:prstGeom prst="rect">
          <a:avLst/>
        </a:prstGeom>
      </xdr:spPr>
    </xdr:pic>
    <xdr:clientData/>
  </xdr:oneCellAnchor>
  <xdr:oneCellAnchor>
    <xdr:from>
      <xdr:col>7</xdr:col>
      <xdr:colOff>88956</xdr:colOff>
      <xdr:row>77</xdr:row>
      <xdr:rowOff>257285</xdr:rowOff>
    </xdr:from>
    <xdr:ext cx="265637" cy="140432"/>
    <xdr:pic>
      <xdr:nvPicPr>
        <xdr:cNvPr id="141" name="Imagen 110">
          <a:extLst>
            <a:ext uri="{FF2B5EF4-FFF2-40B4-BE49-F238E27FC236}">
              <a16:creationId xmlns:a16="http://schemas.microsoft.com/office/drawing/2014/main" id="{4024D25B-2283-4890-B096-FCFCBAD8E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9406" y="60598160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226221</xdr:colOff>
      <xdr:row>77</xdr:row>
      <xdr:rowOff>202406</xdr:rowOff>
    </xdr:from>
    <xdr:ext cx="451828" cy="260915"/>
    <xdr:pic>
      <xdr:nvPicPr>
        <xdr:cNvPr id="142" name="Imagen 103">
          <a:extLst>
            <a:ext uri="{FF2B5EF4-FFF2-40B4-BE49-F238E27FC236}">
              <a16:creationId xmlns:a16="http://schemas.microsoft.com/office/drawing/2014/main" id="{F44926E1-49C5-4DEB-8E33-2EE07D72B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6671" y="60543281"/>
          <a:ext cx="451828" cy="2609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1</xdr:row>
      <xdr:rowOff>279400</xdr:rowOff>
    </xdr:from>
    <xdr:to>
      <xdr:col>1</xdr:col>
      <xdr:colOff>371475</xdr:colOff>
      <xdr:row>25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F36A314B-DE8E-4027-A076-6870774A8C51}"/>
            </a:ext>
          </a:extLst>
        </xdr:cNvPr>
        <xdr:cNvSpPr txBox="1"/>
      </xdr:nvSpPr>
      <xdr:spPr>
        <a:xfrm>
          <a:off x="622300" y="688975"/>
          <a:ext cx="663575" cy="1831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s-MX" sz="1100"/>
            <a:t>&lt;root/&gt;</a:t>
          </a:r>
        </a:p>
        <a:p>
          <a:endParaRPr lang="es-MX" sz="1100"/>
        </a:p>
      </xdr:txBody>
    </xdr:sp>
    <xdr:clientData/>
  </xdr:twoCellAnchor>
  <xdr:twoCellAnchor editAs="oneCell">
    <xdr:from>
      <xdr:col>7</xdr:col>
      <xdr:colOff>252780</xdr:colOff>
      <xdr:row>3</xdr:row>
      <xdr:rowOff>149714</xdr:rowOff>
    </xdr:from>
    <xdr:to>
      <xdr:col>7</xdr:col>
      <xdr:colOff>526624</xdr:colOff>
      <xdr:row>3</xdr:row>
      <xdr:rowOff>296906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F795C98-EC6B-4019-A583-BBC51315C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330" y="1073639"/>
          <a:ext cx="278424" cy="14719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76202</xdr:colOff>
      <xdr:row>4</xdr:row>
      <xdr:rowOff>149225</xdr:rowOff>
    </xdr:from>
    <xdr:to>
      <xdr:col>7</xdr:col>
      <xdr:colOff>348310</xdr:colOff>
      <xdr:row>4</xdr:row>
      <xdr:rowOff>293078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32B6F0-9D2F-49DF-A713-FAB90F3E6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2" y="1949450"/>
          <a:ext cx="272108" cy="143853"/>
        </a:xfrm>
        <a:prstGeom prst="rect">
          <a:avLst/>
        </a:prstGeom>
      </xdr:spPr>
    </xdr:pic>
    <xdr:clientData/>
  </xdr:twoCellAnchor>
  <xdr:twoCellAnchor editAs="oneCell">
    <xdr:from>
      <xdr:col>7</xdr:col>
      <xdr:colOff>220430</xdr:colOff>
      <xdr:row>5</xdr:row>
      <xdr:rowOff>167265</xdr:rowOff>
    </xdr:from>
    <xdr:to>
      <xdr:col>7</xdr:col>
      <xdr:colOff>481909</xdr:colOff>
      <xdr:row>5</xdr:row>
      <xdr:rowOff>305499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8FD2A7-9FD3-4285-938A-C3631E10F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7980" y="2786640"/>
          <a:ext cx="261479" cy="138234"/>
        </a:xfrm>
        <a:prstGeom prst="rect">
          <a:avLst/>
        </a:prstGeom>
      </xdr:spPr>
    </xdr:pic>
    <xdr:clientData/>
  </xdr:twoCellAnchor>
  <xdr:twoCellAnchor editAs="oneCell">
    <xdr:from>
      <xdr:col>7</xdr:col>
      <xdr:colOff>252780</xdr:colOff>
      <xdr:row>6</xdr:row>
      <xdr:rowOff>243498</xdr:rowOff>
    </xdr:from>
    <xdr:to>
      <xdr:col>7</xdr:col>
      <xdr:colOff>496704</xdr:colOff>
      <xdr:row>6</xdr:row>
      <xdr:rowOff>372451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id="{9736A1D9-F9F1-4284-B419-EB1004596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330" y="3682023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118045</xdr:colOff>
      <xdr:row>7</xdr:row>
      <xdr:rowOff>201491</xdr:rowOff>
    </xdr:from>
    <xdr:to>
      <xdr:col>7</xdr:col>
      <xdr:colOff>383682</xdr:colOff>
      <xdr:row>7</xdr:row>
      <xdr:rowOff>341923</xdr:rowOff>
    </xdr:to>
    <xdr:pic>
      <xdr:nvPicPr>
        <xdr:cNvPr id="7" name="Imagen 11">
          <a:extLst>
            <a:ext uri="{FF2B5EF4-FFF2-40B4-BE49-F238E27FC236}">
              <a16:creationId xmlns:a16="http://schemas.microsoft.com/office/drawing/2014/main" id="{9EEDF5F5-FFCD-437A-9B72-2DA69B896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5595" y="445916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455281</xdr:colOff>
      <xdr:row>7</xdr:row>
      <xdr:rowOff>170962</xdr:rowOff>
    </xdr:from>
    <xdr:to>
      <xdr:col>7</xdr:col>
      <xdr:colOff>637826</xdr:colOff>
      <xdr:row>7</xdr:row>
      <xdr:rowOff>335818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7CA65C7B-A440-4488-9153-C0E5FFF4A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2831" y="4428637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128221</xdr:colOff>
      <xdr:row>8</xdr:row>
      <xdr:rowOff>54952</xdr:rowOff>
    </xdr:from>
    <xdr:to>
      <xdr:col>7</xdr:col>
      <xdr:colOff>370759</xdr:colOff>
      <xdr:row>8</xdr:row>
      <xdr:rowOff>183173</xdr:rowOff>
    </xdr:to>
    <xdr:pic>
      <xdr:nvPicPr>
        <xdr:cNvPr id="9" name="Imagen 14">
          <a:extLst>
            <a:ext uri="{FF2B5EF4-FFF2-40B4-BE49-F238E27FC236}">
              <a16:creationId xmlns:a16="http://schemas.microsoft.com/office/drawing/2014/main" id="{8CFFB916-B686-4F43-9F56-BED0B0259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5771" y="5131777"/>
          <a:ext cx="242538" cy="128221"/>
        </a:xfrm>
        <a:prstGeom prst="rect">
          <a:avLst/>
        </a:prstGeom>
      </xdr:spPr>
    </xdr:pic>
    <xdr:clientData/>
  </xdr:twoCellAnchor>
  <xdr:twoCellAnchor editAs="oneCell">
    <xdr:from>
      <xdr:col>7</xdr:col>
      <xdr:colOff>444202</xdr:colOff>
      <xdr:row>8</xdr:row>
      <xdr:rowOff>30529</xdr:rowOff>
    </xdr:from>
    <xdr:to>
      <xdr:col>7</xdr:col>
      <xdr:colOff>619985</xdr:colOff>
      <xdr:row>8</xdr:row>
      <xdr:rowOff>189279</xdr:rowOff>
    </xdr:to>
    <xdr:pic>
      <xdr:nvPicPr>
        <xdr:cNvPr id="10" name="Imagen 15">
          <a:extLst>
            <a:ext uri="{FF2B5EF4-FFF2-40B4-BE49-F238E27FC236}">
              <a16:creationId xmlns:a16="http://schemas.microsoft.com/office/drawing/2014/main" id="{F008BD5A-A912-45AD-B5D1-ED2F272C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1752" y="5107354"/>
          <a:ext cx="175783" cy="158750"/>
        </a:xfrm>
        <a:prstGeom prst="rect">
          <a:avLst/>
        </a:prstGeom>
      </xdr:spPr>
    </xdr:pic>
    <xdr:clientData/>
  </xdr:twoCellAnchor>
  <xdr:twoCellAnchor editAs="oneCell">
    <xdr:from>
      <xdr:col>7</xdr:col>
      <xdr:colOff>323607</xdr:colOff>
      <xdr:row>9</xdr:row>
      <xdr:rowOff>67164</xdr:rowOff>
    </xdr:from>
    <xdr:to>
      <xdr:col>7</xdr:col>
      <xdr:colOff>474649</xdr:colOff>
      <xdr:row>9</xdr:row>
      <xdr:rowOff>262549</xdr:rowOff>
    </xdr:to>
    <xdr:pic>
      <xdr:nvPicPr>
        <xdr:cNvPr id="11" name="Imagen 18">
          <a:extLst>
            <a:ext uri="{FF2B5EF4-FFF2-40B4-BE49-F238E27FC236}">
              <a16:creationId xmlns:a16="http://schemas.microsoft.com/office/drawing/2014/main" id="{B3D8D662-1DA6-448B-BBDB-24ACA5D840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7391157" y="5963139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262547</xdr:colOff>
      <xdr:row>12</xdr:row>
      <xdr:rowOff>97693</xdr:rowOff>
    </xdr:from>
    <xdr:to>
      <xdr:col>7</xdr:col>
      <xdr:colOff>506471</xdr:colOff>
      <xdr:row>12</xdr:row>
      <xdr:rowOff>226646</xdr:rowOff>
    </xdr:to>
    <xdr:pic>
      <xdr:nvPicPr>
        <xdr:cNvPr id="12" name="Imagen 20">
          <a:extLst>
            <a:ext uri="{FF2B5EF4-FFF2-40B4-BE49-F238E27FC236}">
              <a16:creationId xmlns:a16="http://schemas.microsoft.com/office/drawing/2014/main" id="{27878155-0C61-4ACD-8E80-F2CE52FD0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0097" y="8451118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317500</xdr:colOff>
      <xdr:row>10</xdr:row>
      <xdr:rowOff>73270</xdr:rowOff>
    </xdr:from>
    <xdr:to>
      <xdr:col>7</xdr:col>
      <xdr:colOff>493283</xdr:colOff>
      <xdr:row>10</xdr:row>
      <xdr:rowOff>232020</xdr:rowOff>
    </xdr:to>
    <xdr:pic>
      <xdr:nvPicPr>
        <xdr:cNvPr id="13" name="Imagen 23">
          <a:extLst>
            <a:ext uri="{FF2B5EF4-FFF2-40B4-BE49-F238E27FC236}">
              <a16:creationId xmlns:a16="http://schemas.microsoft.com/office/drawing/2014/main" id="{48656E55-FC6A-49A5-B32E-38E544FB5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5050" y="6788395"/>
          <a:ext cx="175783" cy="158750"/>
        </a:xfrm>
        <a:prstGeom prst="rect">
          <a:avLst/>
        </a:prstGeom>
      </xdr:spPr>
    </xdr:pic>
    <xdr:clientData/>
  </xdr:twoCellAnchor>
  <xdr:twoCellAnchor editAs="oneCell">
    <xdr:from>
      <xdr:col>7</xdr:col>
      <xdr:colOff>268654</xdr:colOff>
      <xdr:row>11</xdr:row>
      <xdr:rowOff>146538</xdr:rowOff>
    </xdr:from>
    <xdr:to>
      <xdr:col>7</xdr:col>
      <xdr:colOff>512578</xdr:colOff>
      <xdr:row>11</xdr:row>
      <xdr:rowOff>275491</xdr:rowOff>
    </xdr:to>
    <xdr:pic>
      <xdr:nvPicPr>
        <xdr:cNvPr id="14" name="Imagen 24">
          <a:extLst>
            <a:ext uri="{FF2B5EF4-FFF2-40B4-BE49-F238E27FC236}">
              <a16:creationId xmlns:a16="http://schemas.microsoft.com/office/drawing/2014/main" id="{C86E3E11-1B82-4AD6-AD5C-08EDCC42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6204" y="7680813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73269</xdr:colOff>
      <xdr:row>13</xdr:row>
      <xdr:rowOff>128222</xdr:rowOff>
    </xdr:from>
    <xdr:to>
      <xdr:col>7</xdr:col>
      <xdr:colOff>338906</xdr:colOff>
      <xdr:row>13</xdr:row>
      <xdr:rowOff>268654</xdr:rowOff>
    </xdr:to>
    <xdr:pic>
      <xdr:nvPicPr>
        <xdr:cNvPr id="15" name="Imagen 25">
          <a:extLst>
            <a:ext uri="{FF2B5EF4-FFF2-40B4-BE49-F238E27FC236}">
              <a16:creationId xmlns:a16="http://schemas.microsoft.com/office/drawing/2014/main" id="{F7C2807C-37A7-4CC7-844D-9DAF69748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819" y="930079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402982</xdr:colOff>
      <xdr:row>13</xdr:row>
      <xdr:rowOff>103800</xdr:rowOff>
    </xdr:from>
    <xdr:to>
      <xdr:col>7</xdr:col>
      <xdr:colOff>585527</xdr:colOff>
      <xdr:row>13</xdr:row>
      <xdr:rowOff>268656</xdr:rowOff>
    </xdr:to>
    <xdr:pic>
      <xdr:nvPicPr>
        <xdr:cNvPr id="16" name="Imagen 28">
          <a:extLst>
            <a:ext uri="{FF2B5EF4-FFF2-40B4-BE49-F238E27FC236}">
              <a16:creationId xmlns:a16="http://schemas.microsoft.com/office/drawing/2014/main" id="{270ACD98-8D9B-4E01-A110-31EF682B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0532" y="9276375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14</xdr:row>
      <xdr:rowOff>109902</xdr:rowOff>
    </xdr:from>
    <xdr:to>
      <xdr:col>7</xdr:col>
      <xdr:colOff>345012</xdr:colOff>
      <xdr:row>14</xdr:row>
      <xdr:rowOff>250334</xdr:rowOff>
    </xdr:to>
    <xdr:pic>
      <xdr:nvPicPr>
        <xdr:cNvPr id="17" name="Imagen 29">
          <a:extLst>
            <a:ext uri="{FF2B5EF4-FFF2-40B4-BE49-F238E27FC236}">
              <a16:creationId xmlns:a16="http://schemas.microsoft.com/office/drawing/2014/main" id="{6DA8BB52-6FFD-4050-8735-119BE5D7F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6925" y="1010162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421298</xdr:colOff>
      <xdr:row>14</xdr:row>
      <xdr:rowOff>85481</xdr:rowOff>
    </xdr:from>
    <xdr:to>
      <xdr:col>7</xdr:col>
      <xdr:colOff>603843</xdr:colOff>
      <xdr:row>14</xdr:row>
      <xdr:rowOff>250337</xdr:rowOff>
    </xdr:to>
    <xdr:pic>
      <xdr:nvPicPr>
        <xdr:cNvPr id="18" name="Imagen 30">
          <a:extLst>
            <a:ext uri="{FF2B5EF4-FFF2-40B4-BE49-F238E27FC236}">
              <a16:creationId xmlns:a16="http://schemas.microsoft.com/office/drawing/2014/main" id="{68C78157-7CE1-4F26-BCB5-4806A786C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88848" y="10077206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232020</xdr:colOff>
      <xdr:row>15</xdr:row>
      <xdr:rowOff>170962</xdr:rowOff>
    </xdr:from>
    <xdr:to>
      <xdr:col>7</xdr:col>
      <xdr:colOff>475944</xdr:colOff>
      <xdr:row>15</xdr:row>
      <xdr:rowOff>299915</xdr:rowOff>
    </xdr:to>
    <xdr:pic>
      <xdr:nvPicPr>
        <xdr:cNvPr id="19" name="Imagen 31">
          <a:extLst>
            <a:ext uri="{FF2B5EF4-FFF2-40B4-BE49-F238E27FC236}">
              <a16:creationId xmlns:a16="http://schemas.microsoft.com/office/drawing/2014/main" id="{1DAB79A6-C10A-4C28-9430-C3FB6D8D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570" y="10981837"/>
          <a:ext cx="243924" cy="128953"/>
        </a:xfrm>
        <a:prstGeom prst="rect">
          <a:avLst/>
        </a:prstGeom>
      </xdr:spPr>
    </xdr:pic>
    <xdr:clientData/>
  </xdr:twoCellAnchor>
  <xdr:twoCellAnchor editAs="oneCell">
    <xdr:from>
      <xdr:col>7</xdr:col>
      <xdr:colOff>73269</xdr:colOff>
      <xdr:row>16</xdr:row>
      <xdr:rowOff>103798</xdr:rowOff>
    </xdr:from>
    <xdr:to>
      <xdr:col>7</xdr:col>
      <xdr:colOff>338906</xdr:colOff>
      <xdr:row>16</xdr:row>
      <xdr:rowOff>244230</xdr:rowOff>
    </xdr:to>
    <xdr:pic>
      <xdr:nvPicPr>
        <xdr:cNvPr id="20" name="Imagen 32">
          <a:extLst>
            <a:ext uri="{FF2B5EF4-FFF2-40B4-BE49-F238E27FC236}">
              <a16:creationId xmlns:a16="http://schemas.microsoft.com/office/drawing/2014/main" id="{DD50A091-0410-4DE1-9CD3-645D0B50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819" y="1173382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16</xdr:row>
      <xdr:rowOff>97693</xdr:rowOff>
    </xdr:from>
    <xdr:to>
      <xdr:col>7</xdr:col>
      <xdr:colOff>567209</xdr:colOff>
      <xdr:row>16</xdr:row>
      <xdr:rowOff>262549</xdr:rowOff>
    </xdr:to>
    <xdr:pic>
      <xdr:nvPicPr>
        <xdr:cNvPr id="21" name="Imagen 33">
          <a:extLst>
            <a:ext uri="{FF2B5EF4-FFF2-40B4-BE49-F238E27FC236}">
              <a16:creationId xmlns:a16="http://schemas.microsoft.com/office/drawing/2014/main" id="{191D0210-2CAD-40AE-B91E-4EF48605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2214" y="11727718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17</xdr:row>
      <xdr:rowOff>91586</xdr:rowOff>
    </xdr:from>
    <xdr:to>
      <xdr:col>7</xdr:col>
      <xdr:colOff>302272</xdr:colOff>
      <xdr:row>17</xdr:row>
      <xdr:rowOff>232018</xdr:rowOff>
    </xdr:to>
    <xdr:pic>
      <xdr:nvPicPr>
        <xdr:cNvPr id="22" name="Imagen 34">
          <a:extLst>
            <a:ext uri="{FF2B5EF4-FFF2-40B4-BE49-F238E27FC236}">
              <a16:creationId xmlns:a16="http://schemas.microsoft.com/office/drawing/2014/main" id="{B3EB328A-C8DE-4EA7-9A06-3C8016035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185" y="1254076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366346</xdr:colOff>
      <xdr:row>17</xdr:row>
      <xdr:rowOff>61058</xdr:rowOff>
    </xdr:from>
    <xdr:to>
      <xdr:col>7</xdr:col>
      <xdr:colOff>548891</xdr:colOff>
      <xdr:row>17</xdr:row>
      <xdr:rowOff>225914</xdr:rowOff>
    </xdr:to>
    <xdr:pic>
      <xdr:nvPicPr>
        <xdr:cNvPr id="23" name="Imagen 35">
          <a:extLst>
            <a:ext uri="{FF2B5EF4-FFF2-40B4-BE49-F238E27FC236}">
              <a16:creationId xmlns:a16="http://schemas.microsoft.com/office/drawing/2014/main" id="{2A201870-E18E-4324-AE81-542386777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3896" y="12510233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372452</xdr:colOff>
      <xdr:row>18</xdr:row>
      <xdr:rowOff>97691</xdr:rowOff>
    </xdr:from>
    <xdr:to>
      <xdr:col>7</xdr:col>
      <xdr:colOff>554997</xdr:colOff>
      <xdr:row>18</xdr:row>
      <xdr:rowOff>262547</xdr:rowOff>
    </xdr:to>
    <xdr:pic>
      <xdr:nvPicPr>
        <xdr:cNvPr id="24" name="Imagen 36">
          <a:extLst>
            <a:ext uri="{FF2B5EF4-FFF2-40B4-BE49-F238E27FC236}">
              <a16:creationId xmlns:a16="http://schemas.microsoft.com/office/drawing/2014/main" id="{33D4AA27-9017-49F6-B192-8B8A2377F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0002" y="13366016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36635</xdr:colOff>
      <xdr:row>18</xdr:row>
      <xdr:rowOff>97692</xdr:rowOff>
    </xdr:from>
    <xdr:to>
      <xdr:col>7</xdr:col>
      <xdr:colOff>302272</xdr:colOff>
      <xdr:row>18</xdr:row>
      <xdr:rowOff>238124</xdr:rowOff>
    </xdr:to>
    <xdr:pic>
      <xdr:nvPicPr>
        <xdr:cNvPr id="25" name="Imagen 37">
          <a:extLst>
            <a:ext uri="{FF2B5EF4-FFF2-40B4-BE49-F238E27FC236}">
              <a16:creationId xmlns:a16="http://schemas.microsoft.com/office/drawing/2014/main" id="{421F79DD-C0F7-483D-A21A-F889CF2D9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185" y="1336601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19</xdr:row>
      <xdr:rowOff>85480</xdr:rowOff>
    </xdr:from>
    <xdr:to>
      <xdr:col>7</xdr:col>
      <xdr:colOff>567209</xdr:colOff>
      <xdr:row>19</xdr:row>
      <xdr:rowOff>250336</xdr:rowOff>
    </xdr:to>
    <xdr:pic>
      <xdr:nvPicPr>
        <xdr:cNvPr id="26" name="Imagen 38">
          <a:extLst>
            <a:ext uri="{FF2B5EF4-FFF2-40B4-BE49-F238E27FC236}">
              <a16:creationId xmlns:a16="http://schemas.microsoft.com/office/drawing/2014/main" id="{FA3FFF63-8FD8-4238-B801-8CA605972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2214" y="14172955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42740</xdr:colOff>
      <xdr:row>19</xdr:row>
      <xdr:rowOff>103799</xdr:rowOff>
    </xdr:from>
    <xdr:to>
      <xdr:col>7</xdr:col>
      <xdr:colOff>308377</xdr:colOff>
      <xdr:row>19</xdr:row>
      <xdr:rowOff>244231</xdr:rowOff>
    </xdr:to>
    <xdr:pic>
      <xdr:nvPicPr>
        <xdr:cNvPr id="27" name="Imagen 39">
          <a:extLst>
            <a:ext uri="{FF2B5EF4-FFF2-40B4-BE49-F238E27FC236}">
              <a16:creationId xmlns:a16="http://schemas.microsoft.com/office/drawing/2014/main" id="{EE6D3D60-C2D7-475C-B062-0194EBD5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0290" y="1419127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48846</xdr:colOff>
      <xdr:row>20</xdr:row>
      <xdr:rowOff>164856</xdr:rowOff>
    </xdr:from>
    <xdr:to>
      <xdr:col>7</xdr:col>
      <xdr:colOff>314483</xdr:colOff>
      <xdr:row>20</xdr:row>
      <xdr:rowOff>305288</xdr:rowOff>
    </xdr:to>
    <xdr:pic>
      <xdr:nvPicPr>
        <xdr:cNvPr id="28" name="Imagen 40">
          <a:extLst>
            <a:ext uri="{FF2B5EF4-FFF2-40B4-BE49-F238E27FC236}">
              <a16:creationId xmlns:a16="http://schemas.microsoft.com/office/drawing/2014/main" id="{6B9F0D69-131D-435E-8A07-EA2F78302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6396" y="1507148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402982</xdr:colOff>
      <xdr:row>20</xdr:row>
      <xdr:rowOff>140432</xdr:rowOff>
    </xdr:from>
    <xdr:to>
      <xdr:col>7</xdr:col>
      <xdr:colOff>585527</xdr:colOff>
      <xdr:row>20</xdr:row>
      <xdr:rowOff>305288</xdr:rowOff>
    </xdr:to>
    <xdr:pic>
      <xdr:nvPicPr>
        <xdr:cNvPr id="29" name="Imagen 41">
          <a:extLst>
            <a:ext uri="{FF2B5EF4-FFF2-40B4-BE49-F238E27FC236}">
              <a16:creationId xmlns:a16="http://schemas.microsoft.com/office/drawing/2014/main" id="{FAA49568-84F5-45C1-8E00-4A1B8EA23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0532" y="15047057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54952</xdr:colOff>
      <xdr:row>21</xdr:row>
      <xdr:rowOff>109904</xdr:rowOff>
    </xdr:from>
    <xdr:to>
      <xdr:col>7</xdr:col>
      <xdr:colOff>320589</xdr:colOff>
      <xdr:row>21</xdr:row>
      <xdr:rowOff>250336</xdr:rowOff>
    </xdr:to>
    <xdr:pic>
      <xdr:nvPicPr>
        <xdr:cNvPr id="30" name="Imagen 42">
          <a:extLst>
            <a:ext uri="{FF2B5EF4-FFF2-40B4-BE49-F238E27FC236}">
              <a16:creationId xmlns:a16="http://schemas.microsoft.com/office/drawing/2014/main" id="{E8093804-0A80-413E-AC1C-7EF3EF82B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2502" y="1583567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384664</xdr:colOff>
      <xdr:row>21</xdr:row>
      <xdr:rowOff>91586</xdr:rowOff>
    </xdr:from>
    <xdr:to>
      <xdr:col>7</xdr:col>
      <xdr:colOff>567209</xdr:colOff>
      <xdr:row>21</xdr:row>
      <xdr:rowOff>256442</xdr:rowOff>
    </xdr:to>
    <xdr:pic>
      <xdr:nvPicPr>
        <xdr:cNvPr id="31" name="Imagen 43">
          <a:extLst>
            <a:ext uri="{FF2B5EF4-FFF2-40B4-BE49-F238E27FC236}">
              <a16:creationId xmlns:a16="http://schemas.microsoft.com/office/drawing/2014/main" id="{338F4936-D53F-4415-80B0-3ED6D53FC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2214" y="1581736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195384</xdr:colOff>
      <xdr:row>25</xdr:row>
      <xdr:rowOff>201491</xdr:rowOff>
    </xdr:from>
    <xdr:to>
      <xdr:col>7</xdr:col>
      <xdr:colOff>461021</xdr:colOff>
      <xdr:row>25</xdr:row>
      <xdr:rowOff>341923</xdr:rowOff>
    </xdr:to>
    <xdr:pic>
      <xdr:nvPicPr>
        <xdr:cNvPr id="32" name="Imagen 44">
          <a:extLst>
            <a:ext uri="{FF2B5EF4-FFF2-40B4-BE49-F238E27FC236}">
              <a16:creationId xmlns:a16="http://schemas.microsoft.com/office/drawing/2014/main" id="{CA419FB0-5105-4A2A-95FC-205E0F2C7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934" y="1920386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116009</xdr:colOff>
      <xdr:row>22</xdr:row>
      <xdr:rowOff>103797</xdr:rowOff>
    </xdr:from>
    <xdr:to>
      <xdr:col>7</xdr:col>
      <xdr:colOff>381646</xdr:colOff>
      <xdr:row>22</xdr:row>
      <xdr:rowOff>244229</xdr:rowOff>
    </xdr:to>
    <xdr:pic>
      <xdr:nvPicPr>
        <xdr:cNvPr id="33" name="Imagen 45">
          <a:extLst>
            <a:ext uri="{FF2B5EF4-FFF2-40B4-BE49-F238E27FC236}">
              <a16:creationId xmlns:a16="http://schemas.microsoft.com/office/drawing/2014/main" id="{AD39A73F-F904-446C-BAD2-940F664D5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3559" y="1664872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280866</xdr:colOff>
      <xdr:row>22</xdr:row>
      <xdr:rowOff>48140</xdr:rowOff>
    </xdr:from>
    <xdr:to>
      <xdr:col>8</xdr:col>
      <xdr:colOff>1274</xdr:colOff>
      <xdr:row>22</xdr:row>
      <xdr:rowOff>309055</xdr:rowOff>
    </xdr:to>
    <xdr:pic>
      <xdr:nvPicPr>
        <xdr:cNvPr id="34" name="Imagen 47">
          <a:extLst>
            <a:ext uri="{FF2B5EF4-FFF2-40B4-BE49-F238E27FC236}">
              <a16:creationId xmlns:a16="http://schemas.microsoft.com/office/drawing/2014/main" id="{626BD527-9C3E-49EB-9890-E02B9942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48416" y="16593065"/>
          <a:ext cx="44430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293078</xdr:colOff>
      <xdr:row>4</xdr:row>
      <xdr:rowOff>91586</xdr:rowOff>
    </xdr:from>
    <xdr:to>
      <xdr:col>7</xdr:col>
      <xdr:colOff>677741</xdr:colOff>
      <xdr:row>4</xdr:row>
      <xdr:rowOff>391575</xdr:rowOff>
    </xdr:to>
    <xdr:pic>
      <xdr:nvPicPr>
        <xdr:cNvPr id="35" name="Imagen 48">
          <a:extLst>
            <a:ext uri="{FF2B5EF4-FFF2-40B4-BE49-F238E27FC236}">
              <a16:creationId xmlns:a16="http://schemas.microsoft.com/office/drawing/2014/main" id="{E9A4BFF2-1F31-43A4-86F9-ED3D4DFC4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60628" y="1891811"/>
          <a:ext cx="384663" cy="299989"/>
        </a:xfrm>
        <a:prstGeom prst="rect">
          <a:avLst/>
        </a:prstGeom>
      </xdr:spPr>
    </xdr:pic>
    <xdr:clientData/>
  </xdr:twoCellAnchor>
  <xdr:twoCellAnchor editAs="oneCell">
    <xdr:from>
      <xdr:col>7</xdr:col>
      <xdr:colOff>210544</xdr:colOff>
      <xdr:row>23</xdr:row>
      <xdr:rowOff>195385</xdr:rowOff>
    </xdr:from>
    <xdr:to>
      <xdr:col>7</xdr:col>
      <xdr:colOff>476181</xdr:colOff>
      <xdr:row>23</xdr:row>
      <xdr:rowOff>335817</xdr:rowOff>
    </xdr:to>
    <xdr:pic>
      <xdr:nvPicPr>
        <xdr:cNvPr id="36" name="Imagen 49">
          <a:extLst>
            <a:ext uri="{FF2B5EF4-FFF2-40B4-BE49-F238E27FC236}">
              <a16:creationId xmlns:a16="http://schemas.microsoft.com/office/drawing/2014/main" id="{190B0BA5-4FE7-4E4C-A8C1-5EAF4D46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8094" y="1755946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54741</xdr:colOff>
      <xdr:row>24</xdr:row>
      <xdr:rowOff>87586</xdr:rowOff>
    </xdr:from>
    <xdr:to>
      <xdr:col>7</xdr:col>
      <xdr:colOff>320378</xdr:colOff>
      <xdr:row>24</xdr:row>
      <xdr:rowOff>228018</xdr:rowOff>
    </xdr:to>
    <xdr:pic>
      <xdr:nvPicPr>
        <xdr:cNvPr id="37" name="Imagen 50">
          <a:extLst>
            <a:ext uri="{FF2B5EF4-FFF2-40B4-BE49-F238E27FC236}">
              <a16:creationId xmlns:a16="http://schemas.microsoft.com/office/drawing/2014/main" id="{9AFB68C2-032F-46AC-BA37-10577B472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2291" y="1827081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383190</xdr:colOff>
      <xdr:row>24</xdr:row>
      <xdr:rowOff>71164</xdr:rowOff>
    </xdr:from>
    <xdr:to>
      <xdr:col>7</xdr:col>
      <xdr:colOff>565735</xdr:colOff>
      <xdr:row>24</xdr:row>
      <xdr:rowOff>236020</xdr:rowOff>
    </xdr:to>
    <xdr:pic>
      <xdr:nvPicPr>
        <xdr:cNvPr id="38" name="Imagen 51">
          <a:extLst>
            <a:ext uri="{FF2B5EF4-FFF2-40B4-BE49-F238E27FC236}">
              <a16:creationId xmlns:a16="http://schemas.microsoft.com/office/drawing/2014/main" id="{F36D83E5-A443-4DB7-970A-E9CE1BE9D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0740" y="18254389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76638</xdr:colOff>
      <xdr:row>28</xdr:row>
      <xdr:rowOff>0</xdr:rowOff>
    </xdr:from>
    <xdr:to>
      <xdr:col>7</xdr:col>
      <xdr:colOff>342275</xdr:colOff>
      <xdr:row>28</xdr:row>
      <xdr:rowOff>140432</xdr:rowOff>
    </xdr:to>
    <xdr:pic>
      <xdr:nvPicPr>
        <xdr:cNvPr id="39" name="Imagen 52">
          <a:extLst>
            <a:ext uri="{FF2B5EF4-FFF2-40B4-BE49-F238E27FC236}">
              <a16:creationId xmlns:a16="http://schemas.microsoft.com/office/drawing/2014/main" id="{F2394A23-6645-4DAE-98C9-EF893785F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4188" y="2145982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388664</xdr:colOff>
      <xdr:row>28</xdr:row>
      <xdr:rowOff>0</xdr:rowOff>
    </xdr:from>
    <xdr:to>
      <xdr:col>7</xdr:col>
      <xdr:colOff>571209</xdr:colOff>
      <xdr:row>28</xdr:row>
      <xdr:rowOff>164856</xdr:rowOff>
    </xdr:to>
    <xdr:pic>
      <xdr:nvPicPr>
        <xdr:cNvPr id="40" name="Imagen 53">
          <a:extLst>
            <a:ext uri="{FF2B5EF4-FFF2-40B4-BE49-F238E27FC236}">
              <a16:creationId xmlns:a16="http://schemas.microsoft.com/office/drawing/2014/main" id="{F690A30B-21CE-4788-A263-149C024B8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6214" y="21459825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224440</xdr:colOff>
      <xdr:row>27</xdr:row>
      <xdr:rowOff>169698</xdr:rowOff>
    </xdr:from>
    <xdr:to>
      <xdr:col>7</xdr:col>
      <xdr:colOff>490077</xdr:colOff>
      <xdr:row>27</xdr:row>
      <xdr:rowOff>310130</xdr:rowOff>
    </xdr:to>
    <xdr:pic>
      <xdr:nvPicPr>
        <xdr:cNvPr id="41" name="Imagen 54">
          <a:extLst>
            <a:ext uri="{FF2B5EF4-FFF2-40B4-BE49-F238E27FC236}">
              <a16:creationId xmlns:a16="http://schemas.microsoft.com/office/drawing/2014/main" id="{0ED0C9AF-1AF7-475D-BCFF-69E051A95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1990" y="2081037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60216</xdr:colOff>
      <xdr:row>29</xdr:row>
      <xdr:rowOff>93061</xdr:rowOff>
    </xdr:from>
    <xdr:to>
      <xdr:col>7</xdr:col>
      <xdr:colOff>325853</xdr:colOff>
      <xdr:row>29</xdr:row>
      <xdr:rowOff>233493</xdr:rowOff>
    </xdr:to>
    <xdr:pic>
      <xdr:nvPicPr>
        <xdr:cNvPr id="42" name="Imagen 55">
          <a:extLst>
            <a:ext uri="{FF2B5EF4-FFF2-40B4-BE49-F238E27FC236}">
              <a16:creationId xmlns:a16="http://schemas.microsoft.com/office/drawing/2014/main" id="{3EDABAF0-D477-4B7E-B481-E85FAD635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766" y="2237203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388664</xdr:colOff>
      <xdr:row>29</xdr:row>
      <xdr:rowOff>60215</xdr:rowOff>
    </xdr:from>
    <xdr:to>
      <xdr:col>7</xdr:col>
      <xdr:colOff>571209</xdr:colOff>
      <xdr:row>29</xdr:row>
      <xdr:rowOff>225071</xdr:rowOff>
    </xdr:to>
    <xdr:pic>
      <xdr:nvPicPr>
        <xdr:cNvPr id="43" name="Imagen 56">
          <a:extLst>
            <a:ext uri="{FF2B5EF4-FFF2-40B4-BE49-F238E27FC236}">
              <a16:creationId xmlns:a16="http://schemas.microsoft.com/office/drawing/2014/main" id="{BB02B2CE-FF08-43EF-B6A2-17DCFFFC7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6214" y="22339190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82111</xdr:colOff>
      <xdr:row>28</xdr:row>
      <xdr:rowOff>268233</xdr:rowOff>
    </xdr:from>
    <xdr:to>
      <xdr:col>7</xdr:col>
      <xdr:colOff>347748</xdr:colOff>
      <xdr:row>28</xdr:row>
      <xdr:rowOff>408665</xdr:rowOff>
    </xdr:to>
    <xdr:pic>
      <xdr:nvPicPr>
        <xdr:cNvPr id="44" name="Imagen 57">
          <a:extLst>
            <a:ext uri="{FF2B5EF4-FFF2-40B4-BE49-F238E27FC236}">
              <a16:creationId xmlns:a16="http://schemas.microsoft.com/office/drawing/2014/main" id="{CA12F3D8-56D5-4FD6-863E-72919AAC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9661" y="2172805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377715</xdr:colOff>
      <xdr:row>28</xdr:row>
      <xdr:rowOff>235388</xdr:rowOff>
    </xdr:from>
    <xdr:to>
      <xdr:col>7</xdr:col>
      <xdr:colOff>560260</xdr:colOff>
      <xdr:row>28</xdr:row>
      <xdr:rowOff>400244</xdr:rowOff>
    </xdr:to>
    <xdr:pic>
      <xdr:nvPicPr>
        <xdr:cNvPr id="45" name="Imagen 58">
          <a:extLst>
            <a:ext uri="{FF2B5EF4-FFF2-40B4-BE49-F238E27FC236}">
              <a16:creationId xmlns:a16="http://schemas.microsoft.com/office/drawing/2014/main" id="{6B04EE72-33ED-4063-BDB9-E495C68E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5265" y="21695213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279181</xdr:colOff>
      <xdr:row>30</xdr:row>
      <xdr:rowOff>71164</xdr:rowOff>
    </xdr:from>
    <xdr:to>
      <xdr:col>7</xdr:col>
      <xdr:colOff>430223</xdr:colOff>
      <xdr:row>30</xdr:row>
      <xdr:rowOff>266549</xdr:rowOff>
    </xdr:to>
    <xdr:pic>
      <xdr:nvPicPr>
        <xdr:cNvPr id="46" name="Imagen 59">
          <a:extLst>
            <a:ext uri="{FF2B5EF4-FFF2-40B4-BE49-F238E27FC236}">
              <a16:creationId xmlns:a16="http://schemas.microsoft.com/office/drawing/2014/main" id="{78597D39-AAA0-46F7-8724-36B84FAB7D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7346731" y="23169289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234198</xdr:colOff>
      <xdr:row>31</xdr:row>
      <xdr:rowOff>273945</xdr:rowOff>
    </xdr:from>
    <xdr:to>
      <xdr:col>7</xdr:col>
      <xdr:colOff>499835</xdr:colOff>
      <xdr:row>31</xdr:row>
      <xdr:rowOff>414377</xdr:rowOff>
    </xdr:to>
    <xdr:pic>
      <xdr:nvPicPr>
        <xdr:cNvPr id="47" name="Imagen 60">
          <a:extLst>
            <a:ext uri="{FF2B5EF4-FFF2-40B4-BE49-F238E27FC236}">
              <a16:creationId xmlns:a16="http://schemas.microsoft.com/office/drawing/2014/main" id="{B1BCBE58-38A1-4115-B56F-E6D7B4E73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1748" y="2419122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98535</xdr:colOff>
      <xdr:row>58</xdr:row>
      <xdr:rowOff>87586</xdr:rowOff>
    </xdr:from>
    <xdr:to>
      <xdr:col>7</xdr:col>
      <xdr:colOff>364172</xdr:colOff>
      <xdr:row>58</xdr:row>
      <xdr:rowOff>228018</xdr:rowOff>
    </xdr:to>
    <xdr:pic>
      <xdr:nvPicPr>
        <xdr:cNvPr id="48" name="Imagen 61">
          <a:extLst>
            <a:ext uri="{FF2B5EF4-FFF2-40B4-BE49-F238E27FC236}">
              <a16:creationId xmlns:a16="http://schemas.microsoft.com/office/drawing/2014/main" id="{6D909EAB-E4FB-4BC3-81AA-EAEB83F1F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6085" y="4612191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454353</xdr:colOff>
      <xdr:row>58</xdr:row>
      <xdr:rowOff>65690</xdr:rowOff>
    </xdr:from>
    <xdr:to>
      <xdr:col>7</xdr:col>
      <xdr:colOff>636898</xdr:colOff>
      <xdr:row>58</xdr:row>
      <xdr:rowOff>230546</xdr:rowOff>
    </xdr:to>
    <xdr:pic>
      <xdr:nvPicPr>
        <xdr:cNvPr id="49" name="Imagen 62">
          <a:extLst>
            <a:ext uri="{FF2B5EF4-FFF2-40B4-BE49-F238E27FC236}">
              <a16:creationId xmlns:a16="http://schemas.microsoft.com/office/drawing/2014/main" id="{E4C08885-44CC-4F02-A70A-DBF1A1DF4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1903" y="46100015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235388</xdr:colOff>
      <xdr:row>59</xdr:row>
      <xdr:rowOff>180645</xdr:rowOff>
    </xdr:from>
    <xdr:to>
      <xdr:col>7</xdr:col>
      <xdr:colOff>501025</xdr:colOff>
      <xdr:row>59</xdr:row>
      <xdr:rowOff>321077</xdr:rowOff>
    </xdr:to>
    <xdr:pic>
      <xdr:nvPicPr>
        <xdr:cNvPr id="50" name="Imagen 64">
          <a:extLst>
            <a:ext uri="{FF2B5EF4-FFF2-40B4-BE49-F238E27FC236}">
              <a16:creationId xmlns:a16="http://schemas.microsoft.com/office/drawing/2014/main" id="{177CAAAD-487C-4998-AB27-A2A80C81F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938" y="4703412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16423</xdr:colOff>
      <xdr:row>60</xdr:row>
      <xdr:rowOff>169699</xdr:rowOff>
    </xdr:from>
    <xdr:to>
      <xdr:col>7</xdr:col>
      <xdr:colOff>282060</xdr:colOff>
      <xdr:row>60</xdr:row>
      <xdr:rowOff>310131</xdr:rowOff>
    </xdr:to>
    <xdr:pic>
      <xdr:nvPicPr>
        <xdr:cNvPr id="51" name="Imagen 65">
          <a:extLst>
            <a:ext uri="{FF2B5EF4-FFF2-40B4-BE49-F238E27FC236}">
              <a16:creationId xmlns:a16="http://schemas.microsoft.com/office/drawing/2014/main" id="{42C96125-5738-4BDF-9118-A82994531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3973" y="4784232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136854</xdr:colOff>
      <xdr:row>60</xdr:row>
      <xdr:rowOff>98535</xdr:rowOff>
    </xdr:from>
    <xdr:to>
      <xdr:col>7</xdr:col>
      <xdr:colOff>588682</xdr:colOff>
      <xdr:row>60</xdr:row>
      <xdr:rowOff>359450</xdr:rowOff>
    </xdr:to>
    <xdr:pic>
      <xdr:nvPicPr>
        <xdr:cNvPr id="52" name="Imagen 67">
          <a:extLst>
            <a:ext uri="{FF2B5EF4-FFF2-40B4-BE49-F238E27FC236}">
              <a16:creationId xmlns:a16="http://schemas.microsoft.com/office/drawing/2014/main" id="{3F90EEEC-738B-455D-B363-9B061D698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04404" y="47771160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98535</xdr:colOff>
      <xdr:row>61</xdr:row>
      <xdr:rowOff>98534</xdr:rowOff>
    </xdr:from>
    <xdr:to>
      <xdr:col>7</xdr:col>
      <xdr:colOff>550363</xdr:colOff>
      <xdr:row>61</xdr:row>
      <xdr:rowOff>359449</xdr:rowOff>
    </xdr:to>
    <xdr:pic>
      <xdr:nvPicPr>
        <xdr:cNvPr id="53" name="Imagen 68">
          <a:extLst>
            <a:ext uri="{FF2B5EF4-FFF2-40B4-BE49-F238E27FC236}">
              <a16:creationId xmlns:a16="http://schemas.microsoft.com/office/drawing/2014/main" id="{5AF6F905-D59A-46A9-8BF5-FE8365BE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66085" y="48590309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60215</xdr:colOff>
      <xdr:row>65</xdr:row>
      <xdr:rowOff>158750</xdr:rowOff>
    </xdr:from>
    <xdr:to>
      <xdr:col>7</xdr:col>
      <xdr:colOff>325852</xdr:colOff>
      <xdr:row>65</xdr:row>
      <xdr:rowOff>299182</xdr:rowOff>
    </xdr:to>
    <xdr:pic>
      <xdr:nvPicPr>
        <xdr:cNvPr id="54" name="Imagen 69">
          <a:extLst>
            <a:ext uri="{FF2B5EF4-FFF2-40B4-BE49-F238E27FC236}">
              <a16:creationId xmlns:a16="http://schemas.microsoft.com/office/drawing/2014/main" id="{4D00B5C0-5161-4342-944A-13AE81E49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765" y="5192712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218965</xdr:colOff>
      <xdr:row>65</xdr:row>
      <xdr:rowOff>87586</xdr:rowOff>
    </xdr:from>
    <xdr:to>
      <xdr:col>7</xdr:col>
      <xdr:colOff>670793</xdr:colOff>
      <xdr:row>65</xdr:row>
      <xdr:rowOff>348501</xdr:rowOff>
    </xdr:to>
    <xdr:pic>
      <xdr:nvPicPr>
        <xdr:cNvPr id="55" name="Imagen 70">
          <a:extLst>
            <a:ext uri="{FF2B5EF4-FFF2-40B4-BE49-F238E27FC236}">
              <a16:creationId xmlns:a16="http://schemas.microsoft.com/office/drawing/2014/main" id="{4AA5D96A-FECA-4DB5-A64C-C9B7F9CC0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86515" y="51855961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104008</xdr:colOff>
      <xdr:row>66</xdr:row>
      <xdr:rowOff>98535</xdr:rowOff>
    </xdr:from>
    <xdr:to>
      <xdr:col>7</xdr:col>
      <xdr:colOff>555836</xdr:colOff>
      <xdr:row>66</xdr:row>
      <xdr:rowOff>359450</xdr:rowOff>
    </xdr:to>
    <xdr:pic>
      <xdr:nvPicPr>
        <xdr:cNvPr id="56" name="Imagen 71">
          <a:extLst>
            <a:ext uri="{FF2B5EF4-FFF2-40B4-BE49-F238E27FC236}">
              <a16:creationId xmlns:a16="http://schemas.microsoft.com/office/drawing/2014/main" id="{D4961AEA-A100-4D40-8B73-89E7AA6AC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1558" y="52686060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109483</xdr:colOff>
      <xdr:row>67</xdr:row>
      <xdr:rowOff>120432</xdr:rowOff>
    </xdr:from>
    <xdr:to>
      <xdr:col>7</xdr:col>
      <xdr:colOff>561311</xdr:colOff>
      <xdr:row>67</xdr:row>
      <xdr:rowOff>381347</xdr:rowOff>
    </xdr:to>
    <xdr:pic>
      <xdr:nvPicPr>
        <xdr:cNvPr id="57" name="Imagen 72">
          <a:extLst>
            <a:ext uri="{FF2B5EF4-FFF2-40B4-BE49-F238E27FC236}">
              <a16:creationId xmlns:a16="http://schemas.microsoft.com/office/drawing/2014/main" id="{44A39B79-9F25-43C7-AA7A-AA5F84166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7033" y="53527107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242292</xdr:colOff>
      <xdr:row>47</xdr:row>
      <xdr:rowOff>98534</xdr:rowOff>
    </xdr:from>
    <xdr:to>
      <xdr:col>7</xdr:col>
      <xdr:colOff>507929</xdr:colOff>
      <xdr:row>47</xdr:row>
      <xdr:rowOff>238966</xdr:rowOff>
    </xdr:to>
    <xdr:pic>
      <xdr:nvPicPr>
        <xdr:cNvPr id="58" name="Imagen 73">
          <a:extLst>
            <a:ext uri="{FF2B5EF4-FFF2-40B4-BE49-F238E27FC236}">
              <a16:creationId xmlns:a16="http://schemas.microsoft.com/office/drawing/2014/main" id="{E9935439-5BF0-4CF7-B2FE-E151E0375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9842" y="3712220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218966</xdr:colOff>
      <xdr:row>54</xdr:row>
      <xdr:rowOff>104009</xdr:rowOff>
    </xdr:from>
    <xdr:to>
      <xdr:col>7</xdr:col>
      <xdr:colOff>484603</xdr:colOff>
      <xdr:row>54</xdr:row>
      <xdr:rowOff>244441</xdr:rowOff>
    </xdr:to>
    <xdr:pic>
      <xdr:nvPicPr>
        <xdr:cNvPr id="59" name="Imagen 74">
          <a:extLst>
            <a:ext uri="{FF2B5EF4-FFF2-40B4-BE49-F238E27FC236}">
              <a16:creationId xmlns:a16="http://schemas.microsoft.com/office/drawing/2014/main" id="{E4CAFFA8-2277-4AFD-AE70-495B163F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516" y="4286173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126863</xdr:colOff>
      <xdr:row>53</xdr:row>
      <xdr:rowOff>253315</xdr:rowOff>
    </xdr:from>
    <xdr:to>
      <xdr:col>7</xdr:col>
      <xdr:colOff>392500</xdr:colOff>
      <xdr:row>53</xdr:row>
      <xdr:rowOff>393747</xdr:rowOff>
    </xdr:to>
    <xdr:pic>
      <xdr:nvPicPr>
        <xdr:cNvPr id="60" name="Imagen 76">
          <a:extLst>
            <a:ext uri="{FF2B5EF4-FFF2-40B4-BE49-F238E27FC236}">
              <a16:creationId xmlns:a16="http://schemas.microsoft.com/office/drawing/2014/main" id="{E6C36CD1-0C27-48CD-A61F-7A993BC25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4413" y="4219189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405086</xdr:colOff>
      <xdr:row>53</xdr:row>
      <xdr:rowOff>224987</xdr:rowOff>
    </xdr:from>
    <xdr:to>
      <xdr:col>7</xdr:col>
      <xdr:colOff>587631</xdr:colOff>
      <xdr:row>53</xdr:row>
      <xdr:rowOff>389843</xdr:rowOff>
    </xdr:to>
    <xdr:pic>
      <xdr:nvPicPr>
        <xdr:cNvPr id="61" name="Imagen 77">
          <a:extLst>
            <a:ext uri="{FF2B5EF4-FFF2-40B4-BE49-F238E27FC236}">
              <a16:creationId xmlns:a16="http://schemas.microsoft.com/office/drawing/2014/main" id="{B24B04F9-41E9-4710-9180-C7A60CCF2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2636" y="42163562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60216</xdr:colOff>
      <xdr:row>71</xdr:row>
      <xdr:rowOff>153276</xdr:rowOff>
    </xdr:from>
    <xdr:to>
      <xdr:col>7</xdr:col>
      <xdr:colOff>325853</xdr:colOff>
      <xdr:row>71</xdr:row>
      <xdr:rowOff>293708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F11DB828-51B1-4BC0-9195-39AC430D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766" y="5683655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218966</xdr:colOff>
      <xdr:row>71</xdr:row>
      <xdr:rowOff>58431</xdr:rowOff>
    </xdr:from>
    <xdr:to>
      <xdr:col>7</xdr:col>
      <xdr:colOff>670794</xdr:colOff>
      <xdr:row>71</xdr:row>
      <xdr:rowOff>319346</xdr:rowOff>
    </xdr:to>
    <xdr:pic>
      <xdr:nvPicPr>
        <xdr:cNvPr id="63" name="Imagen 79">
          <a:extLst>
            <a:ext uri="{FF2B5EF4-FFF2-40B4-BE49-F238E27FC236}">
              <a16:creationId xmlns:a16="http://schemas.microsoft.com/office/drawing/2014/main" id="{C121AD37-AEE4-484F-8602-42381DF7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86516" y="56741706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256094</xdr:colOff>
      <xdr:row>50</xdr:row>
      <xdr:rowOff>198735</xdr:rowOff>
    </xdr:from>
    <xdr:to>
      <xdr:col>7</xdr:col>
      <xdr:colOff>521731</xdr:colOff>
      <xdr:row>50</xdr:row>
      <xdr:rowOff>339167</xdr:rowOff>
    </xdr:to>
    <xdr:pic>
      <xdr:nvPicPr>
        <xdr:cNvPr id="64" name="Imagen 80">
          <a:extLst>
            <a:ext uri="{FF2B5EF4-FFF2-40B4-BE49-F238E27FC236}">
              <a16:creationId xmlns:a16="http://schemas.microsoft.com/office/drawing/2014/main" id="{D0914372-BB33-4871-97AA-3817DB08C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3644" y="3967986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70</xdr:row>
      <xdr:rowOff>290129</xdr:rowOff>
    </xdr:from>
    <xdr:to>
      <xdr:col>7</xdr:col>
      <xdr:colOff>495551</xdr:colOff>
      <xdr:row>70</xdr:row>
      <xdr:rowOff>430561</xdr:rowOff>
    </xdr:to>
    <xdr:pic>
      <xdr:nvPicPr>
        <xdr:cNvPr id="65" name="Imagen 81">
          <a:extLst>
            <a:ext uri="{FF2B5EF4-FFF2-40B4-BE49-F238E27FC236}">
              <a16:creationId xmlns:a16="http://schemas.microsoft.com/office/drawing/2014/main" id="{D205B447-D8E5-417B-B62D-8E6ACE883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464" y="5615425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240861</xdr:colOff>
      <xdr:row>32</xdr:row>
      <xdr:rowOff>246336</xdr:rowOff>
    </xdr:from>
    <xdr:to>
      <xdr:col>7</xdr:col>
      <xdr:colOff>506498</xdr:colOff>
      <xdr:row>32</xdr:row>
      <xdr:rowOff>386768</xdr:rowOff>
    </xdr:to>
    <xdr:pic>
      <xdr:nvPicPr>
        <xdr:cNvPr id="66" name="Imagen 82">
          <a:extLst>
            <a:ext uri="{FF2B5EF4-FFF2-40B4-BE49-F238E27FC236}">
              <a16:creationId xmlns:a16="http://schemas.microsoft.com/office/drawing/2014/main" id="{1B5DBD92-DA3A-474E-8B52-0DD9F9796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8411" y="2498276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110910</xdr:colOff>
      <xdr:row>35</xdr:row>
      <xdr:rowOff>451974</xdr:rowOff>
    </xdr:from>
    <xdr:to>
      <xdr:col>7</xdr:col>
      <xdr:colOff>376547</xdr:colOff>
      <xdr:row>35</xdr:row>
      <xdr:rowOff>592406</xdr:rowOff>
    </xdr:to>
    <xdr:pic>
      <xdr:nvPicPr>
        <xdr:cNvPr id="67" name="Imagen 84">
          <a:extLst>
            <a:ext uri="{FF2B5EF4-FFF2-40B4-BE49-F238E27FC236}">
              <a16:creationId xmlns:a16="http://schemas.microsoft.com/office/drawing/2014/main" id="{E611722B-9B48-4D7D-AB9B-D5F029FE0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460" y="2764584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438170</xdr:colOff>
      <xdr:row>35</xdr:row>
      <xdr:rowOff>421746</xdr:rowOff>
    </xdr:from>
    <xdr:to>
      <xdr:col>7</xdr:col>
      <xdr:colOff>620715</xdr:colOff>
      <xdr:row>35</xdr:row>
      <xdr:rowOff>586602</xdr:rowOff>
    </xdr:to>
    <xdr:pic>
      <xdr:nvPicPr>
        <xdr:cNvPr id="68" name="Imagen 86">
          <a:extLst>
            <a:ext uri="{FF2B5EF4-FFF2-40B4-BE49-F238E27FC236}">
              <a16:creationId xmlns:a16="http://schemas.microsoft.com/office/drawing/2014/main" id="{794430BF-878D-466F-A57A-47C767E55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5720" y="27615621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36</xdr:row>
      <xdr:rowOff>268233</xdr:rowOff>
    </xdr:from>
    <xdr:to>
      <xdr:col>7</xdr:col>
      <xdr:colOff>495551</xdr:colOff>
      <xdr:row>36</xdr:row>
      <xdr:rowOff>408665</xdr:rowOff>
    </xdr:to>
    <xdr:pic>
      <xdr:nvPicPr>
        <xdr:cNvPr id="69" name="Imagen 87">
          <a:extLst>
            <a:ext uri="{FF2B5EF4-FFF2-40B4-BE49-F238E27FC236}">
              <a16:creationId xmlns:a16="http://schemas.microsoft.com/office/drawing/2014/main" id="{BD5A95EC-F201-451E-BB66-AE1AE3B73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7464" y="28281258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233960</xdr:colOff>
      <xdr:row>37</xdr:row>
      <xdr:rowOff>251096</xdr:rowOff>
    </xdr:from>
    <xdr:to>
      <xdr:col>7</xdr:col>
      <xdr:colOff>499597</xdr:colOff>
      <xdr:row>37</xdr:row>
      <xdr:rowOff>391528</xdr:rowOff>
    </xdr:to>
    <xdr:pic>
      <xdr:nvPicPr>
        <xdr:cNvPr id="70" name="Imagen 88">
          <a:extLst>
            <a:ext uri="{FF2B5EF4-FFF2-40B4-BE49-F238E27FC236}">
              <a16:creationId xmlns:a16="http://schemas.microsoft.com/office/drawing/2014/main" id="{35ECEB95-DFAF-48A0-B0B9-2DE1DCBAB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1510" y="2908327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262758</xdr:colOff>
      <xdr:row>39</xdr:row>
      <xdr:rowOff>169699</xdr:rowOff>
    </xdr:from>
    <xdr:to>
      <xdr:col>7</xdr:col>
      <xdr:colOff>528395</xdr:colOff>
      <xdr:row>39</xdr:row>
      <xdr:rowOff>310131</xdr:rowOff>
    </xdr:to>
    <xdr:pic>
      <xdr:nvPicPr>
        <xdr:cNvPr id="71" name="Imagen 89">
          <a:extLst>
            <a:ext uri="{FF2B5EF4-FFF2-40B4-BE49-F238E27FC236}">
              <a16:creationId xmlns:a16="http://schemas.microsoft.com/office/drawing/2014/main" id="{8701B875-2F3B-4643-BE83-BCA92651F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0308" y="3064017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257284</xdr:colOff>
      <xdr:row>40</xdr:row>
      <xdr:rowOff>164224</xdr:rowOff>
    </xdr:from>
    <xdr:to>
      <xdr:col>7</xdr:col>
      <xdr:colOff>522921</xdr:colOff>
      <xdr:row>40</xdr:row>
      <xdr:rowOff>304656</xdr:rowOff>
    </xdr:to>
    <xdr:pic>
      <xdr:nvPicPr>
        <xdr:cNvPr id="72" name="Imagen 90">
          <a:extLst>
            <a:ext uri="{FF2B5EF4-FFF2-40B4-BE49-F238E27FC236}">
              <a16:creationId xmlns:a16="http://schemas.microsoft.com/office/drawing/2014/main" id="{4A3BF606-4C80-4E2E-9176-38E14A6A8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834" y="3145384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251810</xdr:colOff>
      <xdr:row>41</xdr:row>
      <xdr:rowOff>235387</xdr:rowOff>
    </xdr:from>
    <xdr:to>
      <xdr:col>7</xdr:col>
      <xdr:colOff>517447</xdr:colOff>
      <xdr:row>41</xdr:row>
      <xdr:rowOff>375819</xdr:rowOff>
    </xdr:to>
    <xdr:pic>
      <xdr:nvPicPr>
        <xdr:cNvPr id="73" name="Imagen 91">
          <a:extLst>
            <a:ext uri="{FF2B5EF4-FFF2-40B4-BE49-F238E27FC236}">
              <a16:creationId xmlns:a16="http://schemas.microsoft.com/office/drawing/2014/main" id="{E2B6C67B-DBC5-407E-81BA-C70056BCD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9360" y="32344162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251811</xdr:colOff>
      <xdr:row>42</xdr:row>
      <xdr:rowOff>93061</xdr:rowOff>
    </xdr:from>
    <xdr:to>
      <xdr:col>7</xdr:col>
      <xdr:colOff>517448</xdr:colOff>
      <xdr:row>42</xdr:row>
      <xdr:rowOff>233493</xdr:rowOff>
    </xdr:to>
    <xdr:pic>
      <xdr:nvPicPr>
        <xdr:cNvPr id="74" name="Imagen 94">
          <a:extLst>
            <a:ext uri="{FF2B5EF4-FFF2-40B4-BE49-F238E27FC236}">
              <a16:creationId xmlns:a16="http://schemas.microsoft.com/office/drawing/2014/main" id="{DDF724B9-1E4A-4FB8-A6CE-96BF2D7F1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9361" y="3302098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301077</xdr:colOff>
      <xdr:row>43</xdr:row>
      <xdr:rowOff>54742</xdr:rowOff>
    </xdr:from>
    <xdr:to>
      <xdr:col>7</xdr:col>
      <xdr:colOff>452119</xdr:colOff>
      <xdr:row>43</xdr:row>
      <xdr:rowOff>250127</xdr:rowOff>
    </xdr:to>
    <xdr:pic>
      <xdr:nvPicPr>
        <xdr:cNvPr id="75" name="Imagen 95">
          <a:extLst>
            <a:ext uri="{FF2B5EF4-FFF2-40B4-BE49-F238E27FC236}">
              <a16:creationId xmlns:a16="http://schemas.microsoft.com/office/drawing/2014/main" id="{66000B4B-EE7A-41FC-8712-369F324CD2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7368627" y="33801817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236816</xdr:colOff>
      <xdr:row>46</xdr:row>
      <xdr:rowOff>167080</xdr:rowOff>
    </xdr:from>
    <xdr:to>
      <xdr:col>7</xdr:col>
      <xdr:colOff>502453</xdr:colOff>
      <xdr:row>46</xdr:row>
      <xdr:rowOff>307512</xdr:rowOff>
    </xdr:to>
    <xdr:pic>
      <xdr:nvPicPr>
        <xdr:cNvPr id="76" name="Imagen 96">
          <a:extLst>
            <a:ext uri="{FF2B5EF4-FFF2-40B4-BE49-F238E27FC236}">
              <a16:creationId xmlns:a16="http://schemas.microsoft.com/office/drawing/2014/main" id="{474363AB-B53B-4A78-8EDD-30E826A8B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4366" y="3637160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218727</xdr:colOff>
      <xdr:row>44</xdr:row>
      <xdr:rowOff>240862</xdr:rowOff>
    </xdr:from>
    <xdr:to>
      <xdr:col>7</xdr:col>
      <xdr:colOff>484364</xdr:colOff>
      <xdr:row>44</xdr:row>
      <xdr:rowOff>381294</xdr:rowOff>
    </xdr:to>
    <xdr:pic>
      <xdr:nvPicPr>
        <xdr:cNvPr id="77" name="Imagen 97">
          <a:extLst>
            <a:ext uri="{FF2B5EF4-FFF2-40B4-BE49-F238E27FC236}">
              <a16:creationId xmlns:a16="http://schemas.microsoft.com/office/drawing/2014/main" id="{FEFB610E-DA8A-445C-8E92-91B24E28E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277" y="34807087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240863</xdr:colOff>
      <xdr:row>45</xdr:row>
      <xdr:rowOff>153990</xdr:rowOff>
    </xdr:from>
    <xdr:to>
      <xdr:col>7</xdr:col>
      <xdr:colOff>506500</xdr:colOff>
      <xdr:row>45</xdr:row>
      <xdr:rowOff>294422</xdr:rowOff>
    </xdr:to>
    <xdr:pic>
      <xdr:nvPicPr>
        <xdr:cNvPr id="78" name="Imagen 98">
          <a:extLst>
            <a:ext uri="{FF2B5EF4-FFF2-40B4-BE49-F238E27FC236}">
              <a16:creationId xmlns:a16="http://schemas.microsoft.com/office/drawing/2014/main" id="{AA343E83-E4FE-482E-86FB-ADEEA44A3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8413" y="3553936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76638</xdr:colOff>
      <xdr:row>69</xdr:row>
      <xdr:rowOff>169698</xdr:rowOff>
    </xdr:from>
    <xdr:to>
      <xdr:col>7</xdr:col>
      <xdr:colOff>342275</xdr:colOff>
      <xdr:row>69</xdr:row>
      <xdr:rowOff>310130</xdr:rowOff>
    </xdr:to>
    <xdr:pic>
      <xdr:nvPicPr>
        <xdr:cNvPr id="79" name="Imagen 99">
          <a:extLst>
            <a:ext uri="{FF2B5EF4-FFF2-40B4-BE49-F238E27FC236}">
              <a16:creationId xmlns:a16="http://schemas.microsoft.com/office/drawing/2014/main" id="{D8AE63E6-F148-4C02-A4C1-502299992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4188" y="5521467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229914</xdr:colOff>
      <xdr:row>69</xdr:row>
      <xdr:rowOff>93060</xdr:rowOff>
    </xdr:from>
    <xdr:to>
      <xdr:col>7</xdr:col>
      <xdr:colOff>681742</xdr:colOff>
      <xdr:row>69</xdr:row>
      <xdr:rowOff>353975</xdr:rowOff>
    </xdr:to>
    <xdr:pic>
      <xdr:nvPicPr>
        <xdr:cNvPr id="80" name="Imagen 100">
          <a:extLst>
            <a:ext uri="{FF2B5EF4-FFF2-40B4-BE49-F238E27FC236}">
              <a16:creationId xmlns:a16="http://schemas.microsoft.com/office/drawing/2014/main" id="{DA8CF77D-A919-488A-A88A-732AFDDB8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7464" y="55138035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104009</xdr:colOff>
      <xdr:row>68</xdr:row>
      <xdr:rowOff>93060</xdr:rowOff>
    </xdr:from>
    <xdr:to>
      <xdr:col>7</xdr:col>
      <xdr:colOff>555837</xdr:colOff>
      <xdr:row>68</xdr:row>
      <xdr:rowOff>353975</xdr:rowOff>
    </xdr:to>
    <xdr:pic>
      <xdr:nvPicPr>
        <xdr:cNvPr id="81" name="Imagen 101">
          <a:extLst>
            <a:ext uri="{FF2B5EF4-FFF2-40B4-BE49-F238E27FC236}">
              <a16:creationId xmlns:a16="http://schemas.microsoft.com/office/drawing/2014/main" id="{C94B2D5E-5C1E-4592-805D-1BD767E6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1559" y="54318885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69259</xdr:colOff>
      <xdr:row>72</xdr:row>
      <xdr:rowOff>322974</xdr:rowOff>
    </xdr:from>
    <xdr:to>
      <xdr:col>7</xdr:col>
      <xdr:colOff>334896</xdr:colOff>
      <xdr:row>72</xdr:row>
      <xdr:rowOff>463406</xdr:rowOff>
    </xdr:to>
    <xdr:pic>
      <xdr:nvPicPr>
        <xdr:cNvPr id="82" name="Imagen 102">
          <a:extLst>
            <a:ext uri="{FF2B5EF4-FFF2-40B4-BE49-F238E27FC236}">
              <a16:creationId xmlns:a16="http://schemas.microsoft.com/office/drawing/2014/main" id="{BD1CC582-3072-43F5-BB67-B98B4E418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6809" y="5782539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230866</xdr:colOff>
      <xdr:row>72</xdr:row>
      <xdr:rowOff>247764</xdr:rowOff>
    </xdr:from>
    <xdr:to>
      <xdr:col>7</xdr:col>
      <xdr:colOff>682694</xdr:colOff>
      <xdr:row>72</xdr:row>
      <xdr:rowOff>508679</xdr:rowOff>
    </xdr:to>
    <xdr:pic>
      <xdr:nvPicPr>
        <xdr:cNvPr id="83" name="Imagen 103">
          <a:extLst>
            <a:ext uri="{FF2B5EF4-FFF2-40B4-BE49-F238E27FC236}">
              <a16:creationId xmlns:a16="http://schemas.microsoft.com/office/drawing/2014/main" id="{43985637-1D7C-48C8-A976-D9093919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8416" y="57750189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224440</xdr:colOff>
      <xdr:row>55</xdr:row>
      <xdr:rowOff>93061</xdr:rowOff>
    </xdr:from>
    <xdr:to>
      <xdr:col>7</xdr:col>
      <xdr:colOff>490077</xdr:colOff>
      <xdr:row>55</xdr:row>
      <xdr:rowOff>233493</xdr:rowOff>
    </xdr:to>
    <xdr:pic>
      <xdr:nvPicPr>
        <xdr:cNvPr id="84" name="Imagen 104">
          <a:extLst>
            <a:ext uri="{FF2B5EF4-FFF2-40B4-BE49-F238E27FC236}">
              <a16:creationId xmlns:a16="http://schemas.microsoft.com/office/drawing/2014/main" id="{5E6ADFBF-D2B6-4214-8A43-17BB2D31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1990" y="43669936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254667</xdr:colOff>
      <xdr:row>48</xdr:row>
      <xdr:rowOff>278705</xdr:rowOff>
    </xdr:from>
    <xdr:to>
      <xdr:col>7</xdr:col>
      <xdr:colOff>520304</xdr:colOff>
      <xdr:row>48</xdr:row>
      <xdr:rowOff>419137</xdr:rowOff>
    </xdr:to>
    <xdr:pic>
      <xdr:nvPicPr>
        <xdr:cNvPr id="85" name="Imagen 105">
          <a:extLst>
            <a:ext uri="{FF2B5EF4-FFF2-40B4-BE49-F238E27FC236}">
              <a16:creationId xmlns:a16="http://schemas.microsoft.com/office/drawing/2014/main" id="{22E060F5-10A8-42ED-834F-A00790349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2217" y="3812153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115195</xdr:colOff>
      <xdr:row>51</xdr:row>
      <xdr:rowOff>243034</xdr:rowOff>
    </xdr:from>
    <xdr:to>
      <xdr:col>7</xdr:col>
      <xdr:colOff>380832</xdr:colOff>
      <xdr:row>51</xdr:row>
      <xdr:rowOff>383466</xdr:rowOff>
    </xdr:to>
    <xdr:pic>
      <xdr:nvPicPr>
        <xdr:cNvPr id="86" name="Imagen 107">
          <a:extLst>
            <a:ext uri="{FF2B5EF4-FFF2-40B4-BE49-F238E27FC236}">
              <a16:creationId xmlns:a16="http://schemas.microsoft.com/office/drawing/2014/main" id="{3DB0F6D7-6C84-4C1E-B11C-16D1785D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2745" y="40543309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235388</xdr:colOff>
      <xdr:row>52</xdr:row>
      <xdr:rowOff>98535</xdr:rowOff>
    </xdr:from>
    <xdr:to>
      <xdr:col>7</xdr:col>
      <xdr:colOff>501025</xdr:colOff>
      <xdr:row>52</xdr:row>
      <xdr:rowOff>238967</xdr:rowOff>
    </xdr:to>
    <xdr:pic>
      <xdr:nvPicPr>
        <xdr:cNvPr id="87" name="Imagen 108">
          <a:extLst>
            <a:ext uri="{FF2B5EF4-FFF2-40B4-BE49-F238E27FC236}">
              <a16:creationId xmlns:a16="http://schemas.microsoft.com/office/drawing/2014/main" id="{20F94DC2-31AE-44D1-A152-35298146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938" y="4121796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520043</xdr:colOff>
      <xdr:row>60</xdr:row>
      <xdr:rowOff>142327</xdr:rowOff>
    </xdr:from>
    <xdr:to>
      <xdr:col>7</xdr:col>
      <xdr:colOff>671085</xdr:colOff>
      <xdr:row>60</xdr:row>
      <xdr:rowOff>337712</xdr:rowOff>
    </xdr:to>
    <xdr:pic>
      <xdr:nvPicPr>
        <xdr:cNvPr id="88" name="Imagen 109">
          <a:extLst>
            <a:ext uri="{FF2B5EF4-FFF2-40B4-BE49-F238E27FC236}">
              <a16:creationId xmlns:a16="http://schemas.microsoft.com/office/drawing/2014/main" id="{ACFE197B-1234-45FB-82C7-4DFE53A6F5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2418" b="95233" l="30714" r="66429">
                      <a14:foregroundMark x1="35714" y1="77526" x2="35714" y2="77526"/>
                      <a14:foregroundMark x1="51190" y1="72418" x2="51190" y2="72418"/>
                    </a14:backgroundRemoval>
                  </a14:imgEffect>
                </a14:imgLayer>
              </a14:imgProps>
            </a:ext>
          </a:extLst>
        </a:blip>
        <a:srcRect l="26284" t="70498" r="28974" b="1910"/>
        <a:stretch/>
      </xdr:blipFill>
      <xdr:spPr>
        <a:xfrm>
          <a:off x="7587593" y="47814952"/>
          <a:ext cx="151042" cy="195385"/>
        </a:xfrm>
        <a:prstGeom prst="rect">
          <a:avLst/>
        </a:prstGeom>
      </xdr:spPr>
    </xdr:pic>
    <xdr:clientData/>
  </xdr:twoCellAnchor>
  <xdr:twoCellAnchor editAs="oneCell">
    <xdr:from>
      <xdr:col>7</xdr:col>
      <xdr:colOff>208017</xdr:colOff>
      <xdr:row>73</xdr:row>
      <xdr:rowOff>257285</xdr:rowOff>
    </xdr:from>
    <xdr:to>
      <xdr:col>7</xdr:col>
      <xdr:colOff>473654</xdr:colOff>
      <xdr:row>73</xdr:row>
      <xdr:rowOff>397717</xdr:rowOff>
    </xdr:to>
    <xdr:pic>
      <xdr:nvPicPr>
        <xdr:cNvPr id="89" name="Imagen 110">
          <a:extLst>
            <a:ext uri="{FF2B5EF4-FFF2-40B4-BE49-F238E27FC236}">
              <a16:creationId xmlns:a16="http://schemas.microsoft.com/office/drawing/2014/main" id="{D1052FAD-748F-436E-835E-CE3DDB1C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5567" y="58578860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224439</xdr:colOff>
      <xdr:row>56</xdr:row>
      <xdr:rowOff>169698</xdr:rowOff>
    </xdr:from>
    <xdr:to>
      <xdr:col>7</xdr:col>
      <xdr:colOff>490076</xdr:colOff>
      <xdr:row>56</xdr:row>
      <xdr:rowOff>310130</xdr:rowOff>
    </xdr:to>
    <xdr:pic>
      <xdr:nvPicPr>
        <xdr:cNvPr id="90" name="Imagen 111">
          <a:extLst>
            <a:ext uri="{FF2B5EF4-FFF2-40B4-BE49-F238E27FC236}">
              <a16:creationId xmlns:a16="http://schemas.microsoft.com/office/drawing/2014/main" id="{DB124D8C-9E2F-4D91-A854-7626F890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1989" y="4456572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231342</xdr:colOff>
      <xdr:row>57</xdr:row>
      <xdr:rowOff>171840</xdr:rowOff>
    </xdr:from>
    <xdr:to>
      <xdr:col>7</xdr:col>
      <xdr:colOff>496979</xdr:colOff>
      <xdr:row>57</xdr:row>
      <xdr:rowOff>312272</xdr:rowOff>
    </xdr:to>
    <xdr:pic>
      <xdr:nvPicPr>
        <xdr:cNvPr id="91" name="Imagen 112">
          <a:extLst>
            <a:ext uri="{FF2B5EF4-FFF2-40B4-BE49-F238E27FC236}">
              <a16:creationId xmlns:a16="http://schemas.microsoft.com/office/drawing/2014/main" id="{1E301A9D-69F6-49EA-B123-147BBB28E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892" y="4538701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227772</xdr:colOff>
      <xdr:row>33</xdr:row>
      <xdr:rowOff>345109</xdr:rowOff>
    </xdr:from>
    <xdr:to>
      <xdr:col>7</xdr:col>
      <xdr:colOff>493409</xdr:colOff>
      <xdr:row>33</xdr:row>
      <xdr:rowOff>485541</xdr:rowOff>
    </xdr:to>
    <xdr:pic>
      <xdr:nvPicPr>
        <xdr:cNvPr id="92" name="Imagen 114">
          <a:extLst>
            <a:ext uri="{FF2B5EF4-FFF2-40B4-BE49-F238E27FC236}">
              <a16:creationId xmlns:a16="http://schemas.microsoft.com/office/drawing/2014/main" id="{20F4132D-B06C-4577-BEA5-E7A08555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5322" y="2590068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234674</xdr:colOff>
      <xdr:row>34</xdr:row>
      <xdr:rowOff>96630</xdr:rowOff>
    </xdr:from>
    <xdr:to>
      <xdr:col>7</xdr:col>
      <xdr:colOff>500311</xdr:colOff>
      <xdr:row>34</xdr:row>
      <xdr:rowOff>237062</xdr:rowOff>
    </xdr:to>
    <xdr:pic>
      <xdr:nvPicPr>
        <xdr:cNvPr id="93" name="Imagen 115">
          <a:extLst>
            <a:ext uri="{FF2B5EF4-FFF2-40B4-BE49-F238E27FC236}">
              <a16:creationId xmlns:a16="http://schemas.microsoft.com/office/drawing/2014/main" id="{DD1FF8D7-E713-4D41-B9CD-F69E1AC9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224" y="26471355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248478</xdr:colOff>
      <xdr:row>38</xdr:row>
      <xdr:rowOff>151848</xdr:rowOff>
    </xdr:from>
    <xdr:to>
      <xdr:col>7</xdr:col>
      <xdr:colOff>514115</xdr:colOff>
      <xdr:row>38</xdr:row>
      <xdr:rowOff>292280</xdr:rowOff>
    </xdr:to>
    <xdr:pic>
      <xdr:nvPicPr>
        <xdr:cNvPr id="94" name="Imagen 116">
          <a:extLst>
            <a:ext uri="{FF2B5EF4-FFF2-40B4-BE49-F238E27FC236}">
              <a16:creationId xmlns:a16="http://schemas.microsoft.com/office/drawing/2014/main" id="{2F6582EA-731D-45E9-B509-98F69255B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028" y="29803173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434837</xdr:colOff>
      <xdr:row>51</xdr:row>
      <xdr:rowOff>230187</xdr:rowOff>
    </xdr:from>
    <xdr:to>
      <xdr:col>7</xdr:col>
      <xdr:colOff>617382</xdr:colOff>
      <xdr:row>51</xdr:row>
      <xdr:rowOff>395043</xdr:rowOff>
    </xdr:to>
    <xdr:pic>
      <xdr:nvPicPr>
        <xdr:cNvPr id="95" name="Imagen 117">
          <a:extLst>
            <a:ext uri="{FF2B5EF4-FFF2-40B4-BE49-F238E27FC236}">
              <a16:creationId xmlns:a16="http://schemas.microsoft.com/office/drawing/2014/main" id="{9CF7255C-788A-4E54-8682-2DB22B2A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2387" y="40530462"/>
          <a:ext cx="182545" cy="164856"/>
        </a:xfrm>
        <a:prstGeom prst="rect">
          <a:avLst/>
        </a:prstGeom>
      </xdr:spPr>
    </xdr:pic>
    <xdr:clientData/>
  </xdr:twoCellAnchor>
  <xdr:twoCellAnchor editAs="oneCell">
    <xdr:from>
      <xdr:col>7</xdr:col>
      <xdr:colOff>255381</xdr:colOff>
      <xdr:row>62</xdr:row>
      <xdr:rowOff>241576</xdr:rowOff>
    </xdr:from>
    <xdr:to>
      <xdr:col>7</xdr:col>
      <xdr:colOff>707209</xdr:colOff>
      <xdr:row>62</xdr:row>
      <xdr:rowOff>502491</xdr:rowOff>
    </xdr:to>
    <xdr:pic>
      <xdr:nvPicPr>
        <xdr:cNvPr id="96" name="Imagen 118">
          <a:extLst>
            <a:ext uri="{FF2B5EF4-FFF2-40B4-BE49-F238E27FC236}">
              <a16:creationId xmlns:a16="http://schemas.microsoft.com/office/drawing/2014/main" id="{46029193-879F-4058-8EA3-EC8AACA1F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2931" y="49552501"/>
          <a:ext cx="451828" cy="260915"/>
        </a:xfrm>
        <a:prstGeom prst="rect">
          <a:avLst/>
        </a:prstGeom>
      </xdr:spPr>
    </xdr:pic>
    <xdr:clientData/>
  </xdr:twoCellAnchor>
  <xdr:twoCellAnchor editAs="oneCell">
    <xdr:from>
      <xdr:col>7</xdr:col>
      <xdr:colOff>82826</xdr:colOff>
      <xdr:row>62</xdr:row>
      <xdr:rowOff>303696</xdr:rowOff>
    </xdr:from>
    <xdr:to>
      <xdr:col>7</xdr:col>
      <xdr:colOff>348463</xdr:colOff>
      <xdr:row>62</xdr:row>
      <xdr:rowOff>444128</xdr:rowOff>
    </xdr:to>
    <xdr:pic>
      <xdr:nvPicPr>
        <xdr:cNvPr id="97" name="Imagen 119">
          <a:extLst>
            <a:ext uri="{FF2B5EF4-FFF2-40B4-BE49-F238E27FC236}">
              <a16:creationId xmlns:a16="http://schemas.microsoft.com/office/drawing/2014/main" id="{761E7ECE-C938-4F08-84B4-5DBD947C7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376" y="49614621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227772</xdr:colOff>
      <xdr:row>63</xdr:row>
      <xdr:rowOff>186359</xdr:rowOff>
    </xdr:from>
    <xdr:to>
      <xdr:col>7</xdr:col>
      <xdr:colOff>493409</xdr:colOff>
      <xdr:row>63</xdr:row>
      <xdr:rowOff>326791</xdr:rowOff>
    </xdr:to>
    <xdr:pic>
      <xdr:nvPicPr>
        <xdr:cNvPr id="98" name="Imagen 120">
          <a:extLst>
            <a:ext uri="{FF2B5EF4-FFF2-40B4-BE49-F238E27FC236}">
              <a16:creationId xmlns:a16="http://schemas.microsoft.com/office/drawing/2014/main" id="{AB4EE82C-BCC3-4EA6-A13E-B4A1A6AD7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5322" y="50316434"/>
          <a:ext cx="265637" cy="140432"/>
        </a:xfrm>
        <a:prstGeom prst="rect">
          <a:avLst/>
        </a:prstGeom>
      </xdr:spPr>
    </xdr:pic>
    <xdr:clientData/>
  </xdr:twoCellAnchor>
  <xdr:twoCellAnchor editAs="oneCell">
    <xdr:from>
      <xdr:col>7</xdr:col>
      <xdr:colOff>241576</xdr:colOff>
      <xdr:row>64</xdr:row>
      <xdr:rowOff>179456</xdr:rowOff>
    </xdr:from>
    <xdr:to>
      <xdr:col>7</xdr:col>
      <xdr:colOff>507213</xdr:colOff>
      <xdr:row>64</xdr:row>
      <xdr:rowOff>319888</xdr:rowOff>
    </xdr:to>
    <xdr:pic>
      <xdr:nvPicPr>
        <xdr:cNvPr id="99" name="Imagen 121">
          <a:extLst>
            <a:ext uri="{FF2B5EF4-FFF2-40B4-BE49-F238E27FC236}">
              <a16:creationId xmlns:a16="http://schemas.microsoft.com/office/drawing/2014/main" id="{9DC88F14-922B-45AE-8B31-DC6529FDB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9126" y="51128681"/>
          <a:ext cx="265637" cy="140432"/>
        </a:xfrm>
        <a:prstGeom prst="rect">
          <a:avLst/>
        </a:prstGeom>
      </xdr:spPr>
    </xdr:pic>
    <xdr:clientData/>
  </xdr:twoCellAnchor>
  <xdr:oneCellAnchor>
    <xdr:from>
      <xdr:col>7</xdr:col>
      <xdr:colOff>261568</xdr:colOff>
      <xdr:row>49</xdr:row>
      <xdr:rowOff>217776</xdr:rowOff>
    </xdr:from>
    <xdr:ext cx="265637" cy="140432"/>
    <xdr:pic>
      <xdr:nvPicPr>
        <xdr:cNvPr id="100" name="Imagen 106">
          <a:extLst>
            <a:ext uri="{FF2B5EF4-FFF2-40B4-BE49-F238E27FC236}">
              <a16:creationId xmlns:a16="http://schemas.microsoft.com/office/drawing/2014/main" id="{B24D568A-ECCD-4447-B4A6-81B916FC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9118" y="38879751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76638</xdr:colOff>
      <xdr:row>26</xdr:row>
      <xdr:rowOff>273707</xdr:rowOff>
    </xdr:from>
    <xdr:ext cx="265637" cy="140432"/>
    <xdr:pic>
      <xdr:nvPicPr>
        <xdr:cNvPr id="101" name="Imagen 52">
          <a:extLst>
            <a:ext uri="{FF2B5EF4-FFF2-40B4-BE49-F238E27FC236}">
              <a16:creationId xmlns:a16="http://schemas.microsoft.com/office/drawing/2014/main" id="{BA684A20-652B-45C0-AA1E-197A06D1A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4188" y="20095232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388664</xdr:colOff>
      <xdr:row>26</xdr:row>
      <xdr:rowOff>235388</xdr:rowOff>
    </xdr:from>
    <xdr:ext cx="182545" cy="164856"/>
    <xdr:pic>
      <xdr:nvPicPr>
        <xdr:cNvPr id="102" name="Imagen 53">
          <a:extLst>
            <a:ext uri="{FF2B5EF4-FFF2-40B4-BE49-F238E27FC236}">
              <a16:creationId xmlns:a16="http://schemas.microsoft.com/office/drawing/2014/main" id="{1676C0C0-1837-4267-A15F-B68C55B12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6214" y="20056913"/>
          <a:ext cx="182545" cy="164856"/>
        </a:xfrm>
        <a:prstGeom prst="rect">
          <a:avLst/>
        </a:prstGeom>
      </xdr:spPr>
    </xdr:pic>
    <xdr:clientData/>
  </xdr:oneCellAnchor>
  <xdr:oneCellAnchor>
    <xdr:from>
      <xdr:col>7</xdr:col>
      <xdr:colOff>88956</xdr:colOff>
      <xdr:row>75</xdr:row>
      <xdr:rowOff>257285</xdr:rowOff>
    </xdr:from>
    <xdr:ext cx="265637" cy="140432"/>
    <xdr:pic>
      <xdr:nvPicPr>
        <xdr:cNvPr id="103" name="Imagen 110">
          <a:extLst>
            <a:ext uri="{FF2B5EF4-FFF2-40B4-BE49-F238E27FC236}">
              <a16:creationId xmlns:a16="http://schemas.microsoft.com/office/drawing/2014/main" id="{9843EC0B-FB68-4FA7-B925-9CADF30EB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6506" y="59483735"/>
          <a:ext cx="265637" cy="140432"/>
        </a:xfrm>
        <a:prstGeom prst="rect">
          <a:avLst/>
        </a:prstGeom>
      </xdr:spPr>
    </xdr:pic>
    <xdr:clientData/>
  </xdr:oneCellAnchor>
  <xdr:twoCellAnchor editAs="oneCell">
    <xdr:from>
      <xdr:col>7</xdr:col>
      <xdr:colOff>226221</xdr:colOff>
      <xdr:row>75</xdr:row>
      <xdr:rowOff>202406</xdr:rowOff>
    </xdr:from>
    <xdr:to>
      <xdr:col>7</xdr:col>
      <xdr:colOff>678049</xdr:colOff>
      <xdr:row>75</xdr:row>
      <xdr:rowOff>463321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C8AE8E65-0CA4-4B34-98E2-CFE1A40E0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3771" y="59428856"/>
          <a:ext cx="451828" cy="260915"/>
        </a:xfrm>
        <a:prstGeom prst="rect">
          <a:avLst/>
        </a:prstGeom>
      </xdr:spPr>
    </xdr:pic>
    <xdr:clientData/>
  </xdr:twoCellAnchor>
  <xdr:oneCellAnchor>
    <xdr:from>
      <xdr:col>7</xdr:col>
      <xdr:colOff>88956</xdr:colOff>
      <xdr:row>76</xdr:row>
      <xdr:rowOff>257285</xdr:rowOff>
    </xdr:from>
    <xdr:ext cx="265637" cy="140432"/>
    <xdr:pic>
      <xdr:nvPicPr>
        <xdr:cNvPr id="105" name="Imagen 110">
          <a:extLst>
            <a:ext uri="{FF2B5EF4-FFF2-40B4-BE49-F238E27FC236}">
              <a16:creationId xmlns:a16="http://schemas.microsoft.com/office/drawing/2014/main" id="{DA3B0F7D-852A-4912-8F98-50A28206E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6506" y="60302885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226221</xdr:colOff>
      <xdr:row>76</xdr:row>
      <xdr:rowOff>202406</xdr:rowOff>
    </xdr:from>
    <xdr:ext cx="451828" cy="260915"/>
    <xdr:pic>
      <xdr:nvPicPr>
        <xdr:cNvPr id="106" name="Imagen 103">
          <a:extLst>
            <a:ext uri="{FF2B5EF4-FFF2-40B4-BE49-F238E27FC236}">
              <a16:creationId xmlns:a16="http://schemas.microsoft.com/office/drawing/2014/main" id="{9A4C0951-91DD-4846-A027-57E23A27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3771" y="60248006"/>
          <a:ext cx="451828" cy="260915"/>
        </a:xfrm>
        <a:prstGeom prst="rect">
          <a:avLst/>
        </a:prstGeom>
      </xdr:spPr>
    </xdr:pic>
    <xdr:clientData/>
  </xdr:oneCellAnchor>
  <xdr:oneCellAnchor>
    <xdr:from>
      <xdr:col>7</xdr:col>
      <xdr:colOff>88956</xdr:colOff>
      <xdr:row>77</xdr:row>
      <xdr:rowOff>257285</xdr:rowOff>
    </xdr:from>
    <xdr:ext cx="265637" cy="140432"/>
    <xdr:pic>
      <xdr:nvPicPr>
        <xdr:cNvPr id="107" name="Imagen 110">
          <a:extLst>
            <a:ext uri="{FF2B5EF4-FFF2-40B4-BE49-F238E27FC236}">
              <a16:creationId xmlns:a16="http://schemas.microsoft.com/office/drawing/2014/main" id="{701086BB-2008-440B-950B-367A0A052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6506" y="61122035"/>
          <a:ext cx="265637" cy="140432"/>
        </a:xfrm>
        <a:prstGeom prst="rect">
          <a:avLst/>
        </a:prstGeom>
      </xdr:spPr>
    </xdr:pic>
    <xdr:clientData/>
  </xdr:oneCellAnchor>
  <xdr:oneCellAnchor>
    <xdr:from>
      <xdr:col>7</xdr:col>
      <xdr:colOff>226221</xdr:colOff>
      <xdr:row>77</xdr:row>
      <xdr:rowOff>202406</xdr:rowOff>
    </xdr:from>
    <xdr:ext cx="451828" cy="260915"/>
    <xdr:pic>
      <xdr:nvPicPr>
        <xdr:cNvPr id="108" name="Imagen 103">
          <a:extLst>
            <a:ext uri="{FF2B5EF4-FFF2-40B4-BE49-F238E27FC236}">
              <a16:creationId xmlns:a16="http://schemas.microsoft.com/office/drawing/2014/main" id="{0FEE29F9-D087-4DC9-889E-8F098A268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93771" y="61067156"/>
          <a:ext cx="451828" cy="2609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9"/>
  <sheetViews>
    <sheetView showGridLines="0" zoomScale="80" zoomScaleNormal="80" workbookViewId="0">
      <pane ySplit="3" topLeftCell="A4" activePane="bottomLeft" state="frozen"/>
      <selection pane="bottomLeft"/>
    </sheetView>
  </sheetViews>
  <sheetFormatPr defaultColWidth="0" defaultRowHeight="15"/>
  <cols>
    <col min="1" max="1" width="13.7109375" style="1" customWidth="1"/>
    <col min="2" max="2" width="31.5703125" style="5" customWidth="1"/>
    <col min="3" max="3" width="9.7109375" style="5" customWidth="1"/>
    <col min="4" max="4" width="11.42578125" style="4" customWidth="1"/>
    <col min="5" max="5" width="13.5703125" style="4" customWidth="1"/>
    <col min="6" max="6" width="17.28515625" style="4" customWidth="1"/>
    <col min="7" max="7" width="8.7109375" style="5" customWidth="1"/>
    <col min="8" max="8" width="10.85546875" style="5" customWidth="1"/>
    <col min="9" max="9" width="45.7109375" style="5" customWidth="1"/>
    <col min="10" max="11" width="45.7109375" style="2" customWidth="1"/>
    <col min="12" max="12" width="4.140625" style="5" customWidth="1"/>
    <col min="13" max="13" width="21.140625" style="5" hidden="1" customWidth="1"/>
    <col min="14" max="14" width="18" style="56" hidden="1" customWidth="1"/>
    <col min="15" max="15" width="11.42578125" style="5" customWidth="1"/>
    <col min="16" max="16384" width="11.42578125" style="5" hidden="1"/>
  </cols>
  <sheetData>
    <row r="1" spans="1:14" ht="32.25" thickBot="1">
      <c r="A1" s="24" t="s">
        <v>220</v>
      </c>
      <c r="C1" s="24"/>
      <c r="D1" s="24"/>
      <c r="E1" s="24"/>
      <c r="F1" s="24"/>
    </row>
    <row r="2" spans="1:14" s="10" customFormat="1" ht="25.5" customHeight="1">
      <c r="A2" s="70" t="s">
        <v>2</v>
      </c>
      <c r="B2" s="72" t="s">
        <v>6</v>
      </c>
      <c r="C2" s="74" t="s">
        <v>212</v>
      </c>
      <c r="D2" s="75"/>
      <c r="E2" s="72" t="s">
        <v>214</v>
      </c>
      <c r="F2" s="72" t="s">
        <v>213</v>
      </c>
      <c r="G2" s="6" t="s">
        <v>3</v>
      </c>
      <c r="H2" s="72" t="s">
        <v>9</v>
      </c>
      <c r="I2" s="30"/>
      <c r="J2" s="7"/>
      <c r="K2" s="7"/>
      <c r="N2" s="57"/>
    </row>
    <row r="3" spans="1:14" s="10" customFormat="1">
      <c r="A3" s="71"/>
      <c r="B3" s="73"/>
      <c r="C3" s="68" t="s">
        <v>7</v>
      </c>
      <c r="D3" s="69" t="s">
        <v>8</v>
      </c>
      <c r="E3" s="73"/>
      <c r="F3" s="73"/>
      <c r="G3" s="8" t="s">
        <v>243</v>
      </c>
      <c r="H3" s="73"/>
      <c r="I3" s="31"/>
      <c r="J3" s="32"/>
      <c r="K3" s="9"/>
      <c r="M3" s="53"/>
      <c r="N3" s="53" t="s">
        <v>219</v>
      </c>
    </row>
    <row r="4" spans="1:14" s="20" customFormat="1" ht="69" customHeight="1">
      <c r="A4" s="34" t="s">
        <v>10</v>
      </c>
      <c r="B4" s="15" t="s">
        <v>35</v>
      </c>
      <c r="C4" s="15">
        <v>5</v>
      </c>
      <c r="D4" s="12">
        <f t="shared" ref="D4:D35" si="0">C4/C$79</f>
        <v>1.7301038062283738E-2</v>
      </c>
      <c r="E4" s="12"/>
      <c r="F4" s="12" t="str">
        <f>IF(E4="S",D4,IF(E4="N",0,IF(E4="N/A","- - -","")))</f>
        <v/>
      </c>
      <c r="G4" s="13">
        <v>1</v>
      </c>
      <c r="H4" s="13"/>
      <c r="I4" s="13" t="s">
        <v>73</v>
      </c>
      <c r="J4" s="15" t="s">
        <v>74</v>
      </c>
      <c r="K4" s="47" t="s">
        <v>75</v>
      </c>
      <c r="M4" s="54"/>
      <c r="N4" s="58">
        <f>IF(E4&lt;&gt;"N",D4,0)</f>
        <v>1.7301038062283738E-2</v>
      </c>
    </row>
    <row r="5" spans="1:14" s="20" customFormat="1" ht="65.099999999999994" customHeight="1">
      <c r="A5" s="35" t="s">
        <v>10</v>
      </c>
      <c r="B5" s="22" t="s">
        <v>17</v>
      </c>
      <c r="C5" s="22">
        <v>3</v>
      </c>
      <c r="D5" s="14">
        <f t="shared" si="0"/>
        <v>1.0380622837370242E-2</v>
      </c>
      <c r="E5" s="14"/>
      <c r="F5" s="14" t="str">
        <f t="shared" ref="F5:F68" si="1">IF(E5="S",D5,IF(E5="N",0,IF(E5="N/A","- - -","")))</f>
        <v/>
      </c>
      <c r="G5" s="17">
        <v>1</v>
      </c>
      <c r="H5" s="17"/>
      <c r="I5" s="17" t="s">
        <v>76</v>
      </c>
      <c r="J5" s="22" t="s">
        <v>77</v>
      </c>
      <c r="K5" s="22" t="s">
        <v>78</v>
      </c>
      <c r="M5" s="54"/>
      <c r="N5" s="58">
        <f t="shared" ref="N5:N68" si="2">IF(E5&lt;&gt;"N",D5,0)</f>
        <v>1.0380622837370242E-2</v>
      </c>
    </row>
    <row r="6" spans="1:14" s="20" customFormat="1" ht="65.099999999999994" customHeight="1">
      <c r="A6" s="34" t="s">
        <v>10</v>
      </c>
      <c r="B6" s="15" t="s">
        <v>18</v>
      </c>
      <c r="C6" s="15">
        <v>5</v>
      </c>
      <c r="D6" s="12">
        <f t="shared" si="0"/>
        <v>1.7301038062283738E-2</v>
      </c>
      <c r="E6" s="12"/>
      <c r="F6" s="12" t="str">
        <f t="shared" si="1"/>
        <v/>
      </c>
      <c r="G6" s="13">
        <v>1</v>
      </c>
      <c r="H6" s="13"/>
      <c r="I6" s="13" t="s">
        <v>79</v>
      </c>
      <c r="J6" s="15" t="s">
        <v>80</v>
      </c>
      <c r="K6" s="15" t="s">
        <v>81</v>
      </c>
      <c r="M6" s="54"/>
      <c r="N6" s="58">
        <f t="shared" si="2"/>
        <v>1.7301038062283738E-2</v>
      </c>
    </row>
    <row r="7" spans="1:14" s="20" customFormat="1" ht="65.099999999999994" customHeight="1">
      <c r="A7" s="35" t="s">
        <v>10</v>
      </c>
      <c r="B7" s="22" t="s">
        <v>19</v>
      </c>
      <c r="C7" s="22">
        <v>5</v>
      </c>
      <c r="D7" s="14">
        <f t="shared" si="0"/>
        <v>1.7301038062283738E-2</v>
      </c>
      <c r="E7" s="14"/>
      <c r="F7" s="14" t="str">
        <f t="shared" si="1"/>
        <v/>
      </c>
      <c r="G7" s="17">
        <v>1</v>
      </c>
      <c r="H7" s="17"/>
      <c r="I7" s="17" t="s">
        <v>82</v>
      </c>
      <c r="J7" s="22" t="s">
        <v>83</v>
      </c>
      <c r="K7" s="22" t="s">
        <v>84</v>
      </c>
      <c r="M7" s="55" t="s">
        <v>218</v>
      </c>
      <c r="N7" s="58">
        <f t="shared" si="2"/>
        <v>1.7301038062283738E-2</v>
      </c>
    </row>
    <row r="8" spans="1:14" s="20" customFormat="1" ht="65.099999999999994" customHeight="1">
      <c r="A8" s="34" t="s">
        <v>10</v>
      </c>
      <c r="B8" s="15" t="s">
        <v>20</v>
      </c>
      <c r="C8" s="15">
        <v>3</v>
      </c>
      <c r="D8" s="12">
        <f t="shared" si="0"/>
        <v>1.0380622837370242E-2</v>
      </c>
      <c r="E8" s="12"/>
      <c r="F8" s="12" t="str">
        <f t="shared" si="1"/>
        <v/>
      </c>
      <c r="G8" s="13">
        <v>1</v>
      </c>
      <c r="H8" s="13"/>
      <c r="I8" s="13" t="s">
        <v>85</v>
      </c>
      <c r="J8" s="15" t="s">
        <v>86</v>
      </c>
      <c r="K8" s="15"/>
      <c r="M8" s="54" t="s">
        <v>216</v>
      </c>
      <c r="N8" s="58">
        <f t="shared" si="2"/>
        <v>1.0380622837370242E-2</v>
      </c>
    </row>
    <row r="9" spans="1:14" s="20" customFormat="1" ht="65.099999999999994" customHeight="1">
      <c r="A9" s="35" t="s">
        <v>10</v>
      </c>
      <c r="B9" s="22" t="s">
        <v>21</v>
      </c>
      <c r="C9" s="22">
        <v>1</v>
      </c>
      <c r="D9" s="14">
        <f t="shared" si="0"/>
        <v>3.4602076124567475E-3</v>
      </c>
      <c r="E9" s="14"/>
      <c r="F9" s="14" t="str">
        <f t="shared" si="1"/>
        <v/>
      </c>
      <c r="G9" s="17">
        <v>1</v>
      </c>
      <c r="H9" s="17"/>
      <c r="I9" s="17" t="s">
        <v>236</v>
      </c>
      <c r="J9" s="22" t="s">
        <v>237</v>
      </c>
      <c r="K9" s="22" t="s">
        <v>238</v>
      </c>
      <c r="M9" s="54" t="s">
        <v>215</v>
      </c>
      <c r="N9" s="58">
        <f t="shared" si="2"/>
        <v>3.4602076124567475E-3</v>
      </c>
    </row>
    <row r="10" spans="1:14" s="20" customFormat="1" ht="65.099999999999994" customHeight="1">
      <c r="A10" s="34" t="s">
        <v>10</v>
      </c>
      <c r="B10" s="15" t="s">
        <v>22</v>
      </c>
      <c r="C10" s="15">
        <v>3</v>
      </c>
      <c r="D10" s="12">
        <f t="shared" si="0"/>
        <v>1.0380622837370242E-2</v>
      </c>
      <c r="E10" s="12"/>
      <c r="F10" s="19" t="str">
        <f t="shared" si="1"/>
        <v/>
      </c>
      <c r="G10" s="23">
        <v>3</v>
      </c>
      <c r="H10" s="23"/>
      <c r="I10" s="23" t="s">
        <v>87</v>
      </c>
      <c r="J10" s="15" t="s">
        <v>88</v>
      </c>
      <c r="K10" s="15"/>
      <c r="M10" s="54" t="s">
        <v>217</v>
      </c>
      <c r="N10" s="58">
        <f t="shared" si="2"/>
        <v>1.0380622837370242E-2</v>
      </c>
    </row>
    <row r="11" spans="1:14" s="20" customFormat="1" ht="65.099999999999994" customHeight="1">
      <c r="A11" s="35" t="s">
        <v>10</v>
      </c>
      <c r="B11" s="22" t="s">
        <v>90</v>
      </c>
      <c r="C11" s="22">
        <v>3</v>
      </c>
      <c r="D11" s="14">
        <f t="shared" si="0"/>
        <v>1.0380622837370242E-2</v>
      </c>
      <c r="E11" s="14"/>
      <c r="F11" s="14" t="str">
        <f t="shared" si="1"/>
        <v/>
      </c>
      <c r="G11" s="17">
        <v>1</v>
      </c>
      <c r="H11" s="17"/>
      <c r="I11" s="17" t="s">
        <v>89</v>
      </c>
      <c r="J11" s="17" t="s">
        <v>91</v>
      </c>
      <c r="K11" s="22"/>
      <c r="M11" s="54"/>
      <c r="N11" s="58">
        <f t="shared" si="2"/>
        <v>1.0380622837370242E-2</v>
      </c>
    </row>
    <row r="12" spans="1:14" s="20" customFormat="1" ht="65.099999999999994" customHeight="1">
      <c r="A12" s="34" t="s">
        <v>10</v>
      </c>
      <c r="B12" s="15" t="s">
        <v>23</v>
      </c>
      <c r="C12" s="15">
        <v>5</v>
      </c>
      <c r="D12" s="12">
        <f t="shared" si="0"/>
        <v>1.7301038062283738E-2</v>
      </c>
      <c r="E12" s="12"/>
      <c r="F12" s="12" t="str">
        <f t="shared" si="1"/>
        <v/>
      </c>
      <c r="G12" s="13">
        <v>1</v>
      </c>
      <c r="H12" s="13"/>
      <c r="I12" s="13" t="s">
        <v>108</v>
      </c>
      <c r="J12" s="15" t="s">
        <v>93</v>
      </c>
      <c r="K12" s="15" t="s">
        <v>92</v>
      </c>
      <c r="N12" s="58">
        <f t="shared" si="2"/>
        <v>1.7301038062283738E-2</v>
      </c>
    </row>
    <row r="13" spans="1:14" s="20" customFormat="1" ht="65.099999999999994" customHeight="1">
      <c r="A13" s="36" t="s">
        <v>11</v>
      </c>
      <c r="B13" s="22" t="s">
        <v>24</v>
      </c>
      <c r="C13" s="22">
        <v>5</v>
      </c>
      <c r="D13" s="14">
        <f t="shared" si="0"/>
        <v>1.7301038062283738E-2</v>
      </c>
      <c r="E13" s="14"/>
      <c r="F13" s="14" t="str">
        <f t="shared" si="1"/>
        <v/>
      </c>
      <c r="G13" s="17">
        <v>1</v>
      </c>
      <c r="H13" s="17"/>
      <c r="I13" s="17" t="s">
        <v>94</v>
      </c>
      <c r="J13" s="22"/>
      <c r="K13" s="48"/>
      <c r="N13" s="58">
        <f t="shared" si="2"/>
        <v>1.7301038062283738E-2</v>
      </c>
    </row>
    <row r="14" spans="1:14" s="20" customFormat="1" ht="65.099999999999994" customHeight="1">
      <c r="A14" s="37" t="s">
        <v>11</v>
      </c>
      <c r="B14" s="15" t="s">
        <v>25</v>
      </c>
      <c r="C14" s="15">
        <v>3</v>
      </c>
      <c r="D14" s="12">
        <f t="shared" si="0"/>
        <v>1.0380622837370242E-2</v>
      </c>
      <c r="E14" s="12"/>
      <c r="F14" s="12" t="str">
        <f t="shared" si="1"/>
        <v/>
      </c>
      <c r="G14" s="13">
        <v>1</v>
      </c>
      <c r="H14" s="13"/>
      <c r="I14" s="13" t="s">
        <v>95</v>
      </c>
      <c r="J14" s="15" t="s">
        <v>96</v>
      </c>
      <c r="K14" s="47" t="s">
        <v>97</v>
      </c>
      <c r="N14" s="58">
        <f t="shared" si="2"/>
        <v>1.0380622837370242E-2</v>
      </c>
    </row>
    <row r="15" spans="1:14" s="20" customFormat="1" ht="65.099999999999994" customHeight="1">
      <c r="A15" s="36" t="s">
        <v>11</v>
      </c>
      <c r="B15" s="22" t="s">
        <v>26</v>
      </c>
      <c r="C15" s="22">
        <v>1</v>
      </c>
      <c r="D15" s="14">
        <f t="shared" si="0"/>
        <v>3.4602076124567475E-3</v>
      </c>
      <c r="E15" s="14"/>
      <c r="F15" s="14" t="str">
        <f t="shared" si="1"/>
        <v/>
      </c>
      <c r="G15" s="17">
        <v>1</v>
      </c>
      <c r="H15" s="17"/>
      <c r="I15" s="17" t="s">
        <v>98</v>
      </c>
      <c r="J15" s="22" t="s">
        <v>99</v>
      </c>
      <c r="K15" s="22"/>
      <c r="N15" s="58">
        <f t="shared" si="2"/>
        <v>3.4602076124567475E-3</v>
      </c>
    </row>
    <row r="16" spans="1:14" s="20" customFormat="1" ht="65.099999999999994" customHeight="1">
      <c r="A16" s="37" t="s">
        <v>11</v>
      </c>
      <c r="B16" s="15" t="s">
        <v>27</v>
      </c>
      <c r="C16" s="15">
        <v>5</v>
      </c>
      <c r="D16" s="12">
        <f t="shared" si="0"/>
        <v>1.7301038062283738E-2</v>
      </c>
      <c r="E16" s="12"/>
      <c r="F16" s="12" t="str">
        <f t="shared" si="1"/>
        <v/>
      </c>
      <c r="G16" s="13">
        <v>1</v>
      </c>
      <c r="H16" s="13"/>
      <c r="I16" s="13" t="s">
        <v>100</v>
      </c>
      <c r="J16" s="15" t="s">
        <v>101</v>
      </c>
      <c r="K16" s="15" t="s">
        <v>102</v>
      </c>
      <c r="N16" s="58">
        <f t="shared" si="2"/>
        <v>1.7301038062283738E-2</v>
      </c>
    </row>
    <row r="17" spans="1:14" s="20" customFormat="1" ht="65.099999999999994" customHeight="1">
      <c r="A17" s="36" t="s">
        <v>11</v>
      </c>
      <c r="B17" s="22" t="s">
        <v>28</v>
      </c>
      <c r="C17" s="22">
        <v>3</v>
      </c>
      <c r="D17" s="14">
        <f t="shared" si="0"/>
        <v>1.0380622837370242E-2</v>
      </c>
      <c r="E17" s="14"/>
      <c r="F17" s="14" t="str">
        <f t="shared" si="1"/>
        <v/>
      </c>
      <c r="G17" s="17">
        <v>1</v>
      </c>
      <c r="H17" s="17"/>
      <c r="I17" s="17" t="s">
        <v>103</v>
      </c>
      <c r="J17" s="22" t="s">
        <v>104</v>
      </c>
      <c r="K17" s="22" t="s">
        <v>105</v>
      </c>
      <c r="N17" s="58">
        <f t="shared" si="2"/>
        <v>1.0380622837370242E-2</v>
      </c>
    </row>
    <row r="18" spans="1:14" s="20" customFormat="1" ht="65.099999999999994" customHeight="1">
      <c r="A18" s="37" t="s">
        <v>11</v>
      </c>
      <c r="B18" s="47" t="s">
        <v>29</v>
      </c>
      <c r="C18" s="15">
        <v>1</v>
      </c>
      <c r="D18" s="12">
        <f t="shared" si="0"/>
        <v>3.4602076124567475E-3</v>
      </c>
      <c r="E18" s="12"/>
      <c r="F18" s="12" t="str">
        <f t="shared" si="1"/>
        <v/>
      </c>
      <c r="G18" s="38">
        <v>3</v>
      </c>
      <c r="H18" s="38"/>
      <c r="I18" s="38" t="s">
        <v>106</v>
      </c>
      <c r="J18" s="15" t="s">
        <v>107</v>
      </c>
      <c r="K18" s="15"/>
      <c r="N18" s="58">
        <f t="shared" si="2"/>
        <v>3.4602076124567475E-3</v>
      </c>
    </row>
    <row r="19" spans="1:14" s="20" customFormat="1" ht="65.099999999999994" customHeight="1">
      <c r="A19" s="36" t="s">
        <v>11</v>
      </c>
      <c r="B19" s="25" t="s">
        <v>30</v>
      </c>
      <c r="C19" s="25">
        <v>3</v>
      </c>
      <c r="D19" s="14">
        <f t="shared" si="0"/>
        <v>1.0380622837370242E-2</v>
      </c>
      <c r="E19" s="14"/>
      <c r="F19" s="26" t="str">
        <f t="shared" si="1"/>
        <v/>
      </c>
      <c r="G19" s="33">
        <v>1</v>
      </c>
      <c r="H19" s="33"/>
      <c r="I19" s="33" t="s">
        <v>106</v>
      </c>
      <c r="J19" s="17" t="s">
        <v>109</v>
      </c>
      <c r="K19" s="25"/>
      <c r="N19" s="58">
        <f t="shared" si="2"/>
        <v>1.0380622837370242E-2</v>
      </c>
    </row>
    <row r="20" spans="1:14" s="20" customFormat="1" ht="65.099999999999994" customHeight="1">
      <c r="A20" s="37" t="s">
        <v>12</v>
      </c>
      <c r="B20" s="15" t="s">
        <v>31</v>
      </c>
      <c r="C20" s="15">
        <v>3</v>
      </c>
      <c r="D20" s="12">
        <f t="shared" si="0"/>
        <v>1.0380622837370242E-2</v>
      </c>
      <c r="E20" s="12"/>
      <c r="F20" s="12" t="str">
        <f t="shared" si="1"/>
        <v/>
      </c>
      <c r="G20" s="13">
        <v>1</v>
      </c>
      <c r="H20" s="13"/>
      <c r="I20" s="13" t="s">
        <v>111</v>
      </c>
      <c r="J20" s="13" t="s">
        <v>110</v>
      </c>
      <c r="K20" s="15"/>
      <c r="N20" s="58">
        <f t="shared" si="2"/>
        <v>1.0380622837370242E-2</v>
      </c>
    </row>
    <row r="21" spans="1:14" s="20" customFormat="1" ht="65.099999999999994" customHeight="1">
      <c r="A21" s="39" t="s">
        <v>12</v>
      </c>
      <c r="B21" s="25" t="s">
        <v>32</v>
      </c>
      <c r="C21" s="25">
        <v>5</v>
      </c>
      <c r="D21" s="14">
        <f t="shared" si="0"/>
        <v>1.7301038062283738E-2</v>
      </c>
      <c r="E21" s="14"/>
      <c r="F21" s="26" t="str">
        <f t="shared" si="1"/>
        <v/>
      </c>
      <c r="G21" s="33">
        <v>1</v>
      </c>
      <c r="H21" s="33"/>
      <c r="I21" s="33" t="s">
        <v>112</v>
      </c>
      <c r="J21" s="25" t="s">
        <v>113</v>
      </c>
      <c r="K21" s="25"/>
      <c r="N21" s="58">
        <f t="shared" si="2"/>
        <v>1.7301038062283738E-2</v>
      </c>
    </row>
    <row r="22" spans="1:14" s="20" customFormat="1" ht="65.099999999999994" customHeight="1">
      <c r="A22" s="37" t="s">
        <v>12</v>
      </c>
      <c r="B22" s="15" t="s">
        <v>33</v>
      </c>
      <c r="C22" s="15">
        <v>3</v>
      </c>
      <c r="D22" s="12">
        <f t="shared" si="0"/>
        <v>1.0380622837370242E-2</v>
      </c>
      <c r="E22" s="12"/>
      <c r="F22" s="12" t="str">
        <f t="shared" si="1"/>
        <v/>
      </c>
      <c r="G22" s="13">
        <v>1</v>
      </c>
      <c r="H22" s="13"/>
      <c r="I22" s="13" t="s">
        <v>114</v>
      </c>
      <c r="J22" s="15" t="s">
        <v>115</v>
      </c>
      <c r="K22" s="15" t="s">
        <v>116</v>
      </c>
      <c r="N22" s="58">
        <f t="shared" si="2"/>
        <v>1.0380622837370242E-2</v>
      </c>
    </row>
    <row r="23" spans="1:14" s="20" customFormat="1" ht="65.099999999999994" customHeight="1">
      <c r="A23" s="39" t="s">
        <v>12</v>
      </c>
      <c r="B23" s="22" t="s">
        <v>117</v>
      </c>
      <c r="C23" s="22">
        <v>1</v>
      </c>
      <c r="D23" s="14">
        <f t="shared" si="0"/>
        <v>3.4602076124567475E-3</v>
      </c>
      <c r="E23" s="14"/>
      <c r="F23" s="14" t="str">
        <f t="shared" si="1"/>
        <v/>
      </c>
      <c r="G23" s="17">
        <v>1</v>
      </c>
      <c r="H23" s="17"/>
      <c r="I23" s="17" t="s">
        <v>118</v>
      </c>
      <c r="J23" s="22" t="s">
        <v>119</v>
      </c>
      <c r="K23" s="22"/>
      <c r="N23" s="58">
        <f t="shared" si="2"/>
        <v>3.4602076124567475E-3</v>
      </c>
    </row>
    <row r="24" spans="1:14" s="20" customFormat="1" ht="65.099999999999994" customHeight="1">
      <c r="A24" s="37" t="s">
        <v>12</v>
      </c>
      <c r="B24" s="15" t="s">
        <v>24</v>
      </c>
      <c r="C24" s="15">
        <v>5</v>
      </c>
      <c r="D24" s="12">
        <f t="shared" si="0"/>
        <v>1.7301038062283738E-2</v>
      </c>
      <c r="E24" s="12"/>
      <c r="F24" s="12" t="str">
        <f t="shared" si="1"/>
        <v/>
      </c>
      <c r="G24" s="13">
        <v>1</v>
      </c>
      <c r="H24" s="13"/>
      <c r="I24" s="13" t="s">
        <v>120</v>
      </c>
      <c r="J24" s="15" t="s">
        <v>109</v>
      </c>
      <c r="K24" s="15"/>
      <c r="N24" s="58">
        <f t="shared" si="2"/>
        <v>1.7301038062283738E-2</v>
      </c>
    </row>
    <row r="25" spans="1:14" s="20" customFormat="1" ht="65.099999999999994" customHeight="1">
      <c r="A25" s="39" t="s">
        <v>12</v>
      </c>
      <c r="B25" s="22" t="s">
        <v>34</v>
      </c>
      <c r="C25" s="22">
        <v>5</v>
      </c>
      <c r="D25" s="14">
        <f t="shared" si="0"/>
        <v>1.7301038062283738E-2</v>
      </c>
      <c r="E25" s="14"/>
      <c r="F25" s="14" t="str">
        <f t="shared" si="1"/>
        <v/>
      </c>
      <c r="G25" s="17">
        <v>1</v>
      </c>
      <c r="H25" s="17"/>
      <c r="I25" s="17" t="s">
        <v>121</v>
      </c>
      <c r="J25" s="22" t="s">
        <v>122</v>
      </c>
      <c r="K25" s="22" t="s">
        <v>123</v>
      </c>
      <c r="N25" s="58">
        <f t="shared" si="2"/>
        <v>1.7301038062283738E-2</v>
      </c>
    </row>
    <row r="26" spans="1:14" s="20" customFormat="1" ht="65.099999999999994" customHeight="1">
      <c r="A26" s="37" t="s">
        <v>12</v>
      </c>
      <c r="B26" s="15" t="s">
        <v>5</v>
      </c>
      <c r="C26" s="15">
        <v>5</v>
      </c>
      <c r="D26" s="12">
        <f t="shared" si="0"/>
        <v>1.7301038062283738E-2</v>
      </c>
      <c r="E26" s="12"/>
      <c r="F26" s="12" t="str">
        <f t="shared" si="1"/>
        <v/>
      </c>
      <c r="G26" s="13">
        <v>1</v>
      </c>
      <c r="H26" s="13"/>
      <c r="I26" s="13" t="s">
        <v>125</v>
      </c>
      <c r="J26" s="15" t="s">
        <v>124</v>
      </c>
      <c r="K26" s="15" t="s">
        <v>126</v>
      </c>
      <c r="N26" s="58">
        <f t="shared" si="2"/>
        <v>1.7301038062283738E-2</v>
      </c>
    </row>
    <row r="27" spans="1:14" s="20" customFormat="1" ht="65.099999999999994" customHeight="1">
      <c r="A27" s="39" t="s">
        <v>13</v>
      </c>
      <c r="B27" s="25" t="s">
        <v>35</v>
      </c>
      <c r="C27" s="25">
        <v>5</v>
      </c>
      <c r="D27" s="14">
        <f t="shared" si="0"/>
        <v>1.7301038062283738E-2</v>
      </c>
      <c r="E27" s="14"/>
      <c r="F27" s="26" t="str">
        <f t="shared" si="1"/>
        <v/>
      </c>
      <c r="G27" s="33">
        <v>1</v>
      </c>
      <c r="H27" s="33"/>
      <c r="I27" s="33" t="s">
        <v>73</v>
      </c>
      <c r="J27" s="25" t="s">
        <v>74</v>
      </c>
      <c r="K27" s="48" t="s">
        <v>146</v>
      </c>
      <c r="N27" s="58">
        <f t="shared" si="2"/>
        <v>1.7301038062283738E-2</v>
      </c>
    </row>
    <row r="28" spans="1:14" s="20" customFormat="1" ht="65.099999999999994" customHeight="1">
      <c r="A28" s="37" t="s">
        <v>13</v>
      </c>
      <c r="B28" s="15" t="s">
        <v>17</v>
      </c>
      <c r="C28" s="15">
        <v>3</v>
      </c>
      <c r="D28" s="12">
        <f t="shared" si="0"/>
        <v>1.0380622837370242E-2</v>
      </c>
      <c r="E28" s="12"/>
      <c r="F28" s="12" t="str">
        <f t="shared" si="1"/>
        <v/>
      </c>
      <c r="G28" s="13">
        <v>1</v>
      </c>
      <c r="H28" s="13"/>
      <c r="I28" s="13" t="s">
        <v>76</v>
      </c>
      <c r="J28" s="15" t="s">
        <v>147</v>
      </c>
      <c r="K28" s="15"/>
      <c r="N28" s="58">
        <f t="shared" si="2"/>
        <v>1.0380622837370242E-2</v>
      </c>
    </row>
    <row r="29" spans="1:14" s="20" customFormat="1" ht="65.099999999999994" customHeight="1">
      <c r="A29" s="36" t="s">
        <v>13</v>
      </c>
      <c r="B29" s="25" t="s">
        <v>18</v>
      </c>
      <c r="C29" s="25">
        <v>5</v>
      </c>
      <c r="D29" s="14">
        <f t="shared" si="0"/>
        <v>1.7301038062283738E-2</v>
      </c>
      <c r="E29" s="14"/>
      <c r="F29" s="26" t="str">
        <f t="shared" si="1"/>
        <v/>
      </c>
      <c r="G29" s="33">
        <v>1</v>
      </c>
      <c r="H29" s="33"/>
      <c r="I29" s="33" t="s">
        <v>79</v>
      </c>
      <c r="J29" s="25" t="s">
        <v>80</v>
      </c>
      <c r="K29" s="25" t="s">
        <v>81</v>
      </c>
      <c r="N29" s="58">
        <f t="shared" si="2"/>
        <v>1.7301038062283738E-2</v>
      </c>
    </row>
    <row r="30" spans="1:14" s="20" customFormat="1" ht="65.099999999999994" customHeight="1">
      <c r="A30" s="37" t="s">
        <v>13</v>
      </c>
      <c r="B30" s="15" t="s">
        <v>36</v>
      </c>
      <c r="C30" s="15">
        <v>3</v>
      </c>
      <c r="D30" s="12">
        <f t="shared" si="0"/>
        <v>1.0380622837370242E-2</v>
      </c>
      <c r="E30" s="12"/>
      <c r="F30" s="12" t="str">
        <f t="shared" si="1"/>
        <v/>
      </c>
      <c r="G30" s="38">
        <v>3</v>
      </c>
      <c r="H30" s="38"/>
      <c r="I30" s="38" t="s">
        <v>127</v>
      </c>
      <c r="J30" s="15" t="s">
        <v>128</v>
      </c>
      <c r="K30" s="15" t="s">
        <v>129</v>
      </c>
      <c r="N30" s="58">
        <f t="shared" si="2"/>
        <v>1.0380622837370242E-2</v>
      </c>
    </row>
    <row r="31" spans="1:14" s="20" customFormat="1" ht="65.099999999999994" customHeight="1">
      <c r="A31" s="36" t="s">
        <v>13</v>
      </c>
      <c r="B31" s="25" t="s">
        <v>22</v>
      </c>
      <c r="C31" s="25">
        <v>3</v>
      </c>
      <c r="D31" s="14">
        <f t="shared" si="0"/>
        <v>1.0380622837370242E-2</v>
      </c>
      <c r="E31" s="14"/>
      <c r="F31" s="26" t="str">
        <f t="shared" si="1"/>
        <v/>
      </c>
      <c r="G31" s="40">
        <v>3</v>
      </c>
      <c r="H31" s="40"/>
      <c r="I31" s="40" t="s">
        <v>87</v>
      </c>
      <c r="J31" s="25"/>
      <c r="K31" s="48"/>
      <c r="N31" s="58">
        <f t="shared" si="2"/>
        <v>1.0380622837370242E-2</v>
      </c>
    </row>
    <row r="32" spans="1:14" s="20" customFormat="1" ht="65.099999999999994" customHeight="1">
      <c r="A32" s="37" t="s">
        <v>13</v>
      </c>
      <c r="B32" s="15" t="s">
        <v>37</v>
      </c>
      <c r="C32" s="15">
        <v>5</v>
      </c>
      <c r="D32" s="12">
        <f t="shared" si="0"/>
        <v>1.7301038062283738E-2</v>
      </c>
      <c r="E32" s="12"/>
      <c r="F32" s="12" t="str">
        <f t="shared" si="1"/>
        <v/>
      </c>
      <c r="G32" s="23">
        <v>3</v>
      </c>
      <c r="H32" s="23"/>
      <c r="I32" s="23" t="s">
        <v>141</v>
      </c>
      <c r="J32" s="15" t="s">
        <v>133</v>
      </c>
      <c r="K32" s="47" t="s">
        <v>130</v>
      </c>
      <c r="N32" s="58">
        <f t="shared" si="2"/>
        <v>1.7301038062283738E-2</v>
      </c>
    </row>
    <row r="33" spans="1:14" s="20" customFormat="1" ht="65.099999999999994" customHeight="1">
      <c r="A33" s="36" t="s">
        <v>13</v>
      </c>
      <c r="B33" s="25" t="s">
        <v>38</v>
      </c>
      <c r="C33" s="25">
        <v>5</v>
      </c>
      <c r="D33" s="14">
        <f t="shared" si="0"/>
        <v>1.7301038062283738E-2</v>
      </c>
      <c r="E33" s="14"/>
      <c r="F33" s="26" t="str">
        <f t="shared" si="1"/>
        <v/>
      </c>
      <c r="G33" s="40">
        <v>3</v>
      </c>
      <c r="H33" s="40"/>
      <c r="I33" s="40" t="s">
        <v>132</v>
      </c>
      <c r="J33" s="25" t="s">
        <v>131</v>
      </c>
      <c r="K33" s="25" t="s">
        <v>134</v>
      </c>
      <c r="N33" s="58">
        <f t="shared" si="2"/>
        <v>1.7301038062283738E-2</v>
      </c>
    </row>
    <row r="34" spans="1:14" s="20" customFormat="1" ht="65.099999999999994" customHeight="1">
      <c r="A34" s="37" t="s">
        <v>13</v>
      </c>
      <c r="B34" s="15" t="s">
        <v>39</v>
      </c>
      <c r="C34" s="15">
        <v>5</v>
      </c>
      <c r="D34" s="12">
        <f t="shared" si="0"/>
        <v>1.7301038062283738E-2</v>
      </c>
      <c r="E34" s="12"/>
      <c r="F34" s="12" t="str">
        <f t="shared" si="1"/>
        <v/>
      </c>
      <c r="G34" s="38">
        <v>3</v>
      </c>
      <c r="H34" s="38"/>
      <c r="I34" s="38" t="s">
        <v>135</v>
      </c>
      <c r="J34" s="15" t="s">
        <v>136</v>
      </c>
      <c r="K34" s="15"/>
      <c r="N34" s="58">
        <f t="shared" si="2"/>
        <v>1.7301038062283738E-2</v>
      </c>
    </row>
    <row r="35" spans="1:14" s="20" customFormat="1" ht="65.099999999999994" customHeight="1">
      <c r="A35" s="36" t="s">
        <v>13</v>
      </c>
      <c r="B35" s="25" t="s">
        <v>40</v>
      </c>
      <c r="C35" s="25">
        <v>5</v>
      </c>
      <c r="D35" s="14">
        <f t="shared" si="0"/>
        <v>1.7301038062283738E-2</v>
      </c>
      <c r="E35" s="14"/>
      <c r="F35" s="26" t="str">
        <f t="shared" si="1"/>
        <v/>
      </c>
      <c r="G35" s="33">
        <v>1</v>
      </c>
      <c r="H35" s="40"/>
      <c r="I35" s="40" t="s">
        <v>137</v>
      </c>
      <c r="J35" s="25" t="s">
        <v>138</v>
      </c>
      <c r="K35" s="25"/>
      <c r="N35" s="58">
        <f t="shared" si="2"/>
        <v>1.7301038062283738E-2</v>
      </c>
    </row>
    <row r="36" spans="1:14" s="20" customFormat="1" ht="65.099999999999994" customHeight="1">
      <c r="A36" s="37" t="s">
        <v>13</v>
      </c>
      <c r="B36" s="15" t="s">
        <v>41</v>
      </c>
      <c r="C36" s="15">
        <v>5</v>
      </c>
      <c r="D36" s="12">
        <f t="shared" ref="D36:D67" si="3">C36/C$79</f>
        <v>1.7301038062283738E-2</v>
      </c>
      <c r="E36" s="12"/>
      <c r="F36" s="12" t="str">
        <f t="shared" si="1"/>
        <v/>
      </c>
      <c r="G36" s="13">
        <v>1</v>
      </c>
      <c r="H36" s="13"/>
      <c r="I36" s="13" t="s">
        <v>139</v>
      </c>
      <c r="J36" s="15" t="s">
        <v>140</v>
      </c>
      <c r="K36" s="15"/>
      <c r="N36" s="58">
        <f t="shared" si="2"/>
        <v>1.7301038062283738E-2</v>
      </c>
    </row>
    <row r="37" spans="1:14" s="20" customFormat="1" ht="65.099999999999994" customHeight="1">
      <c r="A37" s="36" t="s">
        <v>13</v>
      </c>
      <c r="B37" s="22" t="s">
        <v>19</v>
      </c>
      <c r="C37" s="25">
        <v>5</v>
      </c>
      <c r="D37" s="14">
        <f t="shared" si="3"/>
        <v>1.7301038062283738E-2</v>
      </c>
      <c r="E37" s="14"/>
      <c r="F37" s="26" t="str">
        <f t="shared" si="1"/>
        <v/>
      </c>
      <c r="G37" s="33">
        <v>1</v>
      </c>
      <c r="H37" s="33"/>
      <c r="I37" s="17" t="s">
        <v>82</v>
      </c>
      <c r="J37" s="22" t="s">
        <v>83</v>
      </c>
      <c r="K37" s="22" t="s">
        <v>84</v>
      </c>
      <c r="N37" s="58">
        <f t="shared" si="2"/>
        <v>1.7301038062283738E-2</v>
      </c>
    </row>
    <row r="38" spans="1:14" s="20" customFormat="1" ht="65.099999999999994" customHeight="1">
      <c r="A38" s="37" t="s">
        <v>13</v>
      </c>
      <c r="B38" s="15" t="s">
        <v>42</v>
      </c>
      <c r="C38" s="15">
        <v>5</v>
      </c>
      <c r="D38" s="12">
        <f t="shared" si="3"/>
        <v>1.7301038062283738E-2</v>
      </c>
      <c r="E38" s="12"/>
      <c r="F38" s="12" t="str">
        <f t="shared" si="1"/>
        <v/>
      </c>
      <c r="G38" s="13">
        <v>1</v>
      </c>
      <c r="H38" s="13"/>
      <c r="I38" s="13" t="s">
        <v>142</v>
      </c>
      <c r="J38" s="47" t="s">
        <v>143</v>
      </c>
      <c r="K38" s="15"/>
      <c r="N38" s="58">
        <f t="shared" si="2"/>
        <v>1.7301038062283738E-2</v>
      </c>
    </row>
    <row r="39" spans="1:14" s="20" customFormat="1" ht="65.099999999999994" customHeight="1">
      <c r="A39" s="39" t="s">
        <v>14</v>
      </c>
      <c r="B39" s="25" t="s">
        <v>43</v>
      </c>
      <c r="C39" s="25">
        <v>5</v>
      </c>
      <c r="D39" s="14">
        <f t="shared" si="3"/>
        <v>1.7301038062283738E-2</v>
      </c>
      <c r="E39" s="14"/>
      <c r="F39" s="26" t="str">
        <f t="shared" si="1"/>
        <v/>
      </c>
      <c r="G39" s="33">
        <v>1</v>
      </c>
      <c r="H39" s="33"/>
      <c r="I39" s="33" t="s">
        <v>144</v>
      </c>
      <c r="J39" s="48" t="s">
        <v>158</v>
      </c>
      <c r="K39" s="25"/>
      <c r="N39" s="58">
        <f t="shared" si="2"/>
        <v>1.7301038062283738E-2</v>
      </c>
    </row>
    <row r="40" spans="1:14" s="20" customFormat="1" ht="65.099999999999994" customHeight="1">
      <c r="A40" s="37" t="s">
        <v>16</v>
      </c>
      <c r="B40" s="15" t="s">
        <v>35</v>
      </c>
      <c r="C40" s="15">
        <v>5</v>
      </c>
      <c r="D40" s="12">
        <f t="shared" si="3"/>
        <v>1.7301038062283738E-2</v>
      </c>
      <c r="E40" s="12"/>
      <c r="F40" s="12" t="str">
        <f t="shared" si="1"/>
        <v/>
      </c>
      <c r="G40" s="13">
        <v>1</v>
      </c>
      <c r="H40" s="13"/>
      <c r="I40" s="13" t="s">
        <v>73</v>
      </c>
      <c r="J40" s="15" t="s">
        <v>74</v>
      </c>
      <c r="K40" s="47" t="s">
        <v>145</v>
      </c>
      <c r="N40" s="58">
        <f t="shared" si="2"/>
        <v>1.7301038062283738E-2</v>
      </c>
    </row>
    <row r="41" spans="1:14" s="20" customFormat="1" ht="65.099999999999994" customHeight="1">
      <c r="A41" s="36" t="s">
        <v>16</v>
      </c>
      <c r="B41" s="22" t="s">
        <v>17</v>
      </c>
      <c r="C41" s="22">
        <v>3</v>
      </c>
      <c r="D41" s="14">
        <f t="shared" si="3"/>
        <v>1.0380622837370242E-2</v>
      </c>
      <c r="E41" s="14"/>
      <c r="F41" s="14" t="str">
        <f t="shared" si="1"/>
        <v/>
      </c>
      <c r="G41" s="17">
        <v>1</v>
      </c>
      <c r="H41" s="17"/>
      <c r="I41" s="33" t="s">
        <v>76</v>
      </c>
      <c r="J41" s="25"/>
      <c r="K41" s="25" t="s">
        <v>147</v>
      </c>
      <c r="N41" s="58">
        <f t="shared" si="2"/>
        <v>1.0380622837370242E-2</v>
      </c>
    </row>
    <row r="42" spans="1:14" s="20" customFormat="1" ht="65.099999999999994" customHeight="1">
      <c r="A42" s="37" t="s">
        <v>16</v>
      </c>
      <c r="B42" s="15" t="s">
        <v>18</v>
      </c>
      <c r="C42" s="15">
        <v>5</v>
      </c>
      <c r="D42" s="12">
        <f t="shared" si="3"/>
        <v>1.7301038062283738E-2</v>
      </c>
      <c r="E42" s="12"/>
      <c r="F42" s="12" t="str">
        <f t="shared" si="1"/>
        <v/>
      </c>
      <c r="G42" s="13">
        <v>1</v>
      </c>
      <c r="H42" s="13"/>
      <c r="I42" s="13" t="s">
        <v>79</v>
      </c>
      <c r="J42" s="15" t="s">
        <v>80</v>
      </c>
      <c r="K42" s="15" t="s">
        <v>81</v>
      </c>
      <c r="N42" s="58">
        <f t="shared" si="2"/>
        <v>1.7301038062283738E-2</v>
      </c>
    </row>
    <row r="43" spans="1:14" s="20" customFormat="1" ht="65.099999999999994" customHeight="1">
      <c r="A43" s="36" t="s">
        <v>16</v>
      </c>
      <c r="B43" s="22" t="s">
        <v>44</v>
      </c>
      <c r="C43" s="22">
        <v>3</v>
      </c>
      <c r="D43" s="14">
        <f t="shared" si="3"/>
        <v>1.0380622837370242E-2</v>
      </c>
      <c r="E43" s="14"/>
      <c r="F43" s="14" t="str">
        <f t="shared" si="1"/>
        <v/>
      </c>
      <c r="G43" s="41">
        <v>3</v>
      </c>
      <c r="H43" s="41"/>
      <c r="I43" s="41" t="s">
        <v>239</v>
      </c>
      <c r="J43" s="22" t="s">
        <v>240</v>
      </c>
      <c r="K43" s="22"/>
      <c r="N43" s="58">
        <f t="shared" si="2"/>
        <v>1.0380622837370242E-2</v>
      </c>
    </row>
    <row r="44" spans="1:14" s="20" customFormat="1" ht="65.099999999999994" customHeight="1">
      <c r="A44" s="37" t="s">
        <v>16</v>
      </c>
      <c r="B44" s="15" t="s">
        <v>22</v>
      </c>
      <c r="C44" s="15">
        <v>3</v>
      </c>
      <c r="D44" s="12">
        <f t="shared" si="3"/>
        <v>1.0380622837370242E-2</v>
      </c>
      <c r="E44" s="12"/>
      <c r="F44" s="12" t="str">
        <f t="shared" si="1"/>
        <v/>
      </c>
      <c r="G44" s="38">
        <v>3</v>
      </c>
      <c r="H44" s="38"/>
      <c r="I44" s="38" t="s">
        <v>87</v>
      </c>
      <c r="J44" s="15"/>
      <c r="K44" s="47"/>
      <c r="N44" s="58">
        <f t="shared" si="2"/>
        <v>1.0380622837370242E-2</v>
      </c>
    </row>
    <row r="45" spans="1:14" s="20" customFormat="1" ht="65.099999999999994" customHeight="1">
      <c r="A45" s="36" t="s">
        <v>16</v>
      </c>
      <c r="B45" s="25" t="s">
        <v>151</v>
      </c>
      <c r="C45" s="22">
        <v>5</v>
      </c>
      <c r="D45" s="14">
        <f t="shared" si="3"/>
        <v>1.7301038062283738E-2</v>
      </c>
      <c r="E45" s="14"/>
      <c r="F45" s="14" t="str">
        <f t="shared" si="1"/>
        <v/>
      </c>
      <c r="G45" s="41">
        <v>3</v>
      </c>
      <c r="H45" s="41"/>
      <c r="I45" s="41" t="s">
        <v>152</v>
      </c>
      <c r="J45" s="25" t="s">
        <v>153</v>
      </c>
      <c r="K45" s="25" t="s">
        <v>154</v>
      </c>
      <c r="N45" s="58">
        <f t="shared" si="2"/>
        <v>1.7301038062283738E-2</v>
      </c>
    </row>
    <row r="46" spans="1:14" s="20" customFormat="1" ht="65.099999999999994" customHeight="1">
      <c r="A46" s="37" t="s">
        <v>16</v>
      </c>
      <c r="B46" s="15" t="s">
        <v>19</v>
      </c>
      <c r="C46" s="15">
        <v>5</v>
      </c>
      <c r="D46" s="12">
        <f t="shared" si="3"/>
        <v>1.7301038062283738E-2</v>
      </c>
      <c r="E46" s="12"/>
      <c r="F46" s="12" t="str">
        <f t="shared" si="1"/>
        <v/>
      </c>
      <c r="G46" s="13">
        <v>1</v>
      </c>
      <c r="H46" s="13"/>
      <c r="I46" s="13" t="s">
        <v>82</v>
      </c>
      <c r="J46" s="15" t="s">
        <v>83</v>
      </c>
      <c r="K46" s="15" t="s">
        <v>84</v>
      </c>
      <c r="N46" s="58">
        <f t="shared" si="2"/>
        <v>1.7301038062283738E-2</v>
      </c>
    </row>
    <row r="47" spans="1:14" s="20" customFormat="1" ht="65.099999999999994" customHeight="1">
      <c r="A47" s="36" t="s">
        <v>16</v>
      </c>
      <c r="B47" s="22" t="s">
        <v>45</v>
      </c>
      <c r="C47" s="22">
        <v>5</v>
      </c>
      <c r="D47" s="14">
        <f t="shared" si="3"/>
        <v>1.7301038062283738E-2</v>
      </c>
      <c r="E47" s="14"/>
      <c r="F47" s="14" t="str">
        <f t="shared" si="1"/>
        <v/>
      </c>
      <c r="G47" s="17">
        <v>1</v>
      </c>
      <c r="H47" s="17"/>
      <c r="I47" s="17" t="s">
        <v>148</v>
      </c>
      <c r="J47" s="22" t="s">
        <v>149</v>
      </c>
      <c r="K47" s="22" t="s">
        <v>150</v>
      </c>
      <c r="N47" s="58">
        <f t="shared" si="2"/>
        <v>1.7301038062283738E-2</v>
      </c>
    </row>
    <row r="48" spans="1:14" s="20" customFormat="1" ht="65.099999999999994" customHeight="1">
      <c r="A48" s="37" t="s">
        <v>15</v>
      </c>
      <c r="B48" s="15" t="s">
        <v>24</v>
      </c>
      <c r="C48" s="15">
        <v>5</v>
      </c>
      <c r="D48" s="12">
        <f t="shared" si="3"/>
        <v>1.7301038062283738E-2</v>
      </c>
      <c r="E48" s="12"/>
      <c r="F48" s="12" t="str">
        <f t="shared" si="1"/>
        <v/>
      </c>
      <c r="G48" s="13">
        <v>1</v>
      </c>
      <c r="H48" s="13"/>
      <c r="I48" s="13" t="s">
        <v>159</v>
      </c>
      <c r="J48" s="15" t="s">
        <v>155</v>
      </c>
      <c r="K48" s="15" t="s">
        <v>156</v>
      </c>
      <c r="N48" s="58">
        <f t="shared" si="2"/>
        <v>1.7301038062283738E-2</v>
      </c>
    </row>
    <row r="49" spans="1:14" s="20" customFormat="1" ht="65.099999999999994" customHeight="1">
      <c r="A49" s="36" t="s">
        <v>15</v>
      </c>
      <c r="B49" s="22" t="s">
        <v>46</v>
      </c>
      <c r="C49" s="22">
        <v>1</v>
      </c>
      <c r="D49" s="14">
        <f t="shared" si="3"/>
        <v>3.4602076124567475E-3</v>
      </c>
      <c r="E49" s="14"/>
      <c r="F49" s="14" t="str">
        <f t="shared" si="1"/>
        <v/>
      </c>
      <c r="G49" s="17">
        <v>1</v>
      </c>
      <c r="H49" s="17"/>
      <c r="I49" s="17" t="s">
        <v>157</v>
      </c>
      <c r="J49" s="49"/>
      <c r="K49" s="22"/>
      <c r="N49" s="58">
        <f t="shared" si="2"/>
        <v>3.4602076124567475E-3</v>
      </c>
    </row>
    <row r="50" spans="1:14" s="20" customFormat="1" ht="65.099999999999994" customHeight="1">
      <c r="A50" s="37" t="s">
        <v>15</v>
      </c>
      <c r="B50" s="15" t="s">
        <v>52</v>
      </c>
      <c r="C50" s="15">
        <v>3</v>
      </c>
      <c r="D50" s="12">
        <f t="shared" si="3"/>
        <v>1.0380622837370242E-2</v>
      </c>
      <c r="E50" s="12"/>
      <c r="F50" s="12" t="str">
        <f t="shared" si="1"/>
        <v/>
      </c>
      <c r="G50" s="38">
        <v>3</v>
      </c>
      <c r="H50" s="38"/>
      <c r="I50" s="38" t="s">
        <v>160</v>
      </c>
      <c r="J50" s="15" t="s">
        <v>161</v>
      </c>
      <c r="K50" s="47"/>
      <c r="N50" s="58">
        <f t="shared" si="2"/>
        <v>1.0380622837370242E-2</v>
      </c>
    </row>
    <row r="51" spans="1:14" s="20" customFormat="1" ht="65.099999999999994" customHeight="1">
      <c r="A51" s="39" t="s">
        <v>47</v>
      </c>
      <c r="B51" s="48" t="s">
        <v>48</v>
      </c>
      <c r="C51" s="25">
        <v>5</v>
      </c>
      <c r="D51" s="14">
        <f t="shared" si="3"/>
        <v>1.7301038062283738E-2</v>
      </c>
      <c r="E51" s="14"/>
      <c r="F51" s="26" t="str">
        <f t="shared" si="1"/>
        <v/>
      </c>
      <c r="G51" s="33">
        <v>1</v>
      </c>
      <c r="H51" s="33"/>
      <c r="I51" s="25" t="s">
        <v>49</v>
      </c>
      <c r="J51" s="25" t="s">
        <v>50</v>
      </c>
      <c r="K51" s="48" t="s">
        <v>51</v>
      </c>
      <c r="N51" s="58">
        <f t="shared" si="2"/>
        <v>1.7301038062283738E-2</v>
      </c>
    </row>
    <row r="52" spans="1:14" s="20" customFormat="1" ht="65.099999999999994" customHeight="1">
      <c r="A52" s="42" t="s">
        <v>0</v>
      </c>
      <c r="B52" s="15" t="s">
        <v>53</v>
      </c>
      <c r="C52" s="15">
        <v>5</v>
      </c>
      <c r="D52" s="12">
        <f t="shared" si="3"/>
        <v>1.7301038062283738E-2</v>
      </c>
      <c r="E52" s="12"/>
      <c r="F52" s="12" t="str">
        <f t="shared" si="1"/>
        <v/>
      </c>
      <c r="G52" s="23">
        <v>3</v>
      </c>
      <c r="H52" s="23"/>
      <c r="I52" s="23" t="s">
        <v>162</v>
      </c>
      <c r="J52" s="15" t="s">
        <v>233</v>
      </c>
      <c r="K52" s="15" t="s">
        <v>163</v>
      </c>
      <c r="N52" s="58">
        <f t="shared" si="2"/>
        <v>1.7301038062283738E-2</v>
      </c>
    </row>
    <row r="53" spans="1:14" s="20" customFormat="1" ht="65.099999999999994" customHeight="1">
      <c r="A53" s="43" t="s">
        <v>0</v>
      </c>
      <c r="B53" s="22" t="s">
        <v>54</v>
      </c>
      <c r="C53" s="22">
        <v>1</v>
      </c>
      <c r="D53" s="14">
        <f t="shared" si="3"/>
        <v>3.4602076124567475E-3</v>
      </c>
      <c r="E53" s="14"/>
      <c r="F53" s="14" t="str">
        <f t="shared" si="1"/>
        <v/>
      </c>
      <c r="G53" s="41">
        <v>3</v>
      </c>
      <c r="H53" s="41"/>
      <c r="I53" s="41" t="s">
        <v>165</v>
      </c>
      <c r="J53" s="48" t="s">
        <v>164</v>
      </c>
      <c r="K53" s="22"/>
      <c r="N53" s="58">
        <f t="shared" si="2"/>
        <v>3.4602076124567475E-3</v>
      </c>
    </row>
    <row r="54" spans="1:14" s="20" customFormat="1" ht="65.099999999999994" customHeight="1">
      <c r="A54" s="42" t="s">
        <v>0</v>
      </c>
      <c r="B54" s="15" t="s">
        <v>55</v>
      </c>
      <c r="C54" s="15">
        <v>1</v>
      </c>
      <c r="D54" s="12">
        <f t="shared" si="3"/>
        <v>3.4602076124567475E-3</v>
      </c>
      <c r="E54" s="12"/>
      <c r="F54" s="12" t="str">
        <f t="shared" si="1"/>
        <v/>
      </c>
      <c r="G54" s="23">
        <v>3</v>
      </c>
      <c r="H54" s="23"/>
      <c r="I54" s="23" t="s">
        <v>235</v>
      </c>
      <c r="J54" s="15" t="s">
        <v>234</v>
      </c>
      <c r="K54" s="15"/>
      <c r="N54" s="58">
        <f t="shared" si="2"/>
        <v>3.4602076124567475E-3</v>
      </c>
    </row>
    <row r="55" spans="1:14" s="20" customFormat="1" ht="65.099999999999994" customHeight="1">
      <c r="A55" s="43" t="s">
        <v>0</v>
      </c>
      <c r="B55" s="22" t="s">
        <v>56</v>
      </c>
      <c r="C55" s="22">
        <v>1</v>
      </c>
      <c r="D55" s="14">
        <f t="shared" si="3"/>
        <v>3.4602076124567475E-3</v>
      </c>
      <c r="E55" s="14"/>
      <c r="F55" s="14" t="str">
        <f t="shared" si="1"/>
        <v/>
      </c>
      <c r="G55" s="41">
        <v>3</v>
      </c>
      <c r="H55" s="41"/>
      <c r="I55" s="41" t="s">
        <v>166</v>
      </c>
      <c r="J55" s="22" t="s">
        <v>167</v>
      </c>
      <c r="K55" s="25" t="s">
        <v>163</v>
      </c>
      <c r="N55" s="58">
        <f t="shared" si="2"/>
        <v>3.4602076124567475E-3</v>
      </c>
    </row>
    <row r="56" spans="1:14" s="20" customFormat="1" ht="65.099999999999994" customHeight="1">
      <c r="A56" s="42" t="s">
        <v>0</v>
      </c>
      <c r="B56" s="15" t="s">
        <v>57</v>
      </c>
      <c r="C56" s="15">
        <v>3</v>
      </c>
      <c r="D56" s="12">
        <f t="shared" si="3"/>
        <v>1.0380622837370242E-2</v>
      </c>
      <c r="E56" s="12"/>
      <c r="F56" s="12" t="str">
        <f t="shared" si="1"/>
        <v/>
      </c>
      <c r="G56" s="23">
        <v>3</v>
      </c>
      <c r="H56" s="23"/>
      <c r="I56" s="23" t="s">
        <v>168</v>
      </c>
      <c r="J56" s="47" t="s">
        <v>169</v>
      </c>
      <c r="K56" s="15"/>
      <c r="N56" s="58">
        <f t="shared" si="2"/>
        <v>1.0380622837370242E-2</v>
      </c>
    </row>
    <row r="57" spans="1:14" s="20" customFormat="1" ht="65.099999999999994" customHeight="1">
      <c r="A57" s="43" t="s">
        <v>0</v>
      </c>
      <c r="B57" s="22" t="s">
        <v>58</v>
      </c>
      <c r="C57" s="22">
        <v>1</v>
      </c>
      <c r="D57" s="14">
        <f t="shared" si="3"/>
        <v>3.4602076124567475E-3</v>
      </c>
      <c r="E57" s="14"/>
      <c r="F57" s="14" t="str">
        <f t="shared" si="1"/>
        <v/>
      </c>
      <c r="G57" s="41">
        <v>3</v>
      </c>
      <c r="H57" s="41"/>
      <c r="I57" s="41" t="s">
        <v>170</v>
      </c>
      <c r="J57" s="22" t="s">
        <v>171</v>
      </c>
      <c r="K57" s="49" t="s">
        <v>172</v>
      </c>
      <c r="N57" s="58">
        <f t="shared" si="2"/>
        <v>3.4602076124567475E-3</v>
      </c>
    </row>
    <row r="58" spans="1:14" s="20" customFormat="1" ht="65.099999999999994" customHeight="1">
      <c r="A58" s="42" t="s">
        <v>0</v>
      </c>
      <c r="B58" s="15" t="s">
        <v>59</v>
      </c>
      <c r="C58" s="15">
        <v>3</v>
      </c>
      <c r="D58" s="12">
        <f t="shared" si="3"/>
        <v>1.0380622837370242E-2</v>
      </c>
      <c r="E58" s="12"/>
      <c r="F58" s="12" t="str">
        <f t="shared" si="1"/>
        <v/>
      </c>
      <c r="G58" s="23">
        <v>3</v>
      </c>
      <c r="H58" s="23"/>
      <c r="I58" s="23" t="s">
        <v>173</v>
      </c>
      <c r="J58" s="15" t="s">
        <v>174</v>
      </c>
      <c r="K58" s="15" t="s">
        <v>175</v>
      </c>
      <c r="N58" s="58">
        <f t="shared" si="2"/>
        <v>1.0380622837370242E-2</v>
      </c>
    </row>
    <row r="59" spans="1:14" s="20" customFormat="1" ht="65.099999999999994" customHeight="1">
      <c r="A59" s="36" t="s">
        <v>0</v>
      </c>
      <c r="B59" s="22" t="s">
        <v>60</v>
      </c>
      <c r="C59" s="22">
        <v>1</v>
      </c>
      <c r="D59" s="14">
        <f t="shared" si="3"/>
        <v>3.4602076124567475E-3</v>
      </c>
      <c r="E59" s="14"/>
      <c r="F59" s="14" t="str">
        <f t="shared" si="1"/>
        <v/>
      </c>
      <c r="G59" s="41">
        <v>3</v>
      </c>
      <c r="H59" s="41"/>
      <c r="I59" s="41" t="s">
        <v>176</v>
      </c>
      <c r="J59" s="22" t="s">
        <v>177</v>
      </c>
      <c r="K59" s="22"/>
      <c r="N59" s="58">
        <f t="shared" si="2"/>
        <v>3.4602076124567475E-3</v>
      </c>
    </row>
    <row r="60" spans="1:14" s="20" customFormat="1" ht="65.099999999999994" customHeight="1">
      <c r="A60" s="37" t="s">
        <v>0</v>
      </c>
      <c r="B60" s="15" t="s">
        <v>34</v>
      </c>
      <c r="C60" s="21">
        <v>5</v>
      </c>
      <c r="D60" s="12">
        <f t="shared" si="3"/>
        <v>1.7301038062283738E-2</v>
      </c>
      <c r="E60" s="12"/>
      <c r="F60" s="19" t="str">
        <f t="shared" si="1"/>
        <v/>
      </c>
      <c r="G60" s="23">
        <v>3</v>
      </c>
      <c r="H60" s="23"/>
      <c r="I60" s="23" t="s">
        <v>178</v>
      </c>
      <c r="J60" s="15"/>
      <c r="K60" s="15"/>
      <c r="N60" s="58">
        <f t="shared" si="2"/>
        <v>1.7301038062283738E-2</v>
      </c>
    </row>
    <row r="61" spans="1:14" s="20" customFormat="1" ht="65.099999999999994" customHeight="1">
      <c r="A61" s="36" t="s">
        <v>0</v>
      </c>
      <c r="B61" s="22" t="s">
        <v>61</v>
      </c>
      <c r="C61" s="18">
        <v>3</v>
      </c>
      <c r="D61" s="14">
        <f t="shared" si="3"/>
        <v>1.0380622837370242E-2</v>
      </c>
      <c r="E61" s="14"/>
      <c r="F61" s="16" t="str">
        <f t="shared" si="1"/>
        <v/>
      </c>
      <c r="G61" s="41">
        <v>3</v>
      </c>
      <c r="H61" s="41"/>
      <c r="I61" s="41" t="s">
        <v>179</v>
      </c>
      <c r="J61" s="22" t="s">
        <v>180</v>
      </c>
      <c r="K61" s="22"/>
      <c r="N61" s="58">
        <f t="shared" si="2"/>
        <v>1.0380622837370242E-2</v>
      </c>
    </row>
    <row r="62" spans="1:14" s="20" customFormat="1" ht="65.099999999999994" customHeight="1">
      <c r="A62" s="37" t="s">
        <v>4</v>
      </c>
      <c r="B62" s="47" t="s">
        <v>18</v>
      </c>
      <c r="C62" s="21">
        <v>5</v>
      </c>
      <c r="D62" s="12">
        <f t="shared" si="3"/>
        <v>1.7301038062283738E-2</v>
      </c>
      <c r="E62" s="12"/>
      <c r="F62" s="19" t="str">
        <f t="shared" si="1"/>
        <v/>
      </c>
      <c r="G62" s="23">
        <v>3</v>
      </c>
      <c r="H62" s="23"/>
      <c r="I62" s="23" t="s">
        <v>183</v>
      </c>
      <c r="J62" s="15"/>
      <c r="K62" s="15" t="s">
        <v>81</v>
      </c>
      <c r="N62" s="58">
        <f t="shared" si="2"/>
        <v>1.7301038062283738E-2</v>
      </c>
    </row>
    <row r="63" spans="1:14" s="20" customFormat="1" ht="65.099999999999994" customHeight="1">
      <c r="A63" s="39" t="s">
        <v>4</v>
      </c>
      <c r="B63" s="48" t="s">
        <v>62</v>
      </c>
      <c r="C63" s="27">
        <v>5</v>
      </c>
      <c r="D63" s="14">
        <f t="shared" si="3"/>
        <v>1.7301038062283738E-2</v>
      </c>
      <c r="E63" s="14"/>
      <c r="F63" s="28" t="str">
        <f t="shared" si="1"/>
        <v/>
      </c>
      <c r="G63" s="17">
        <v>1</v>
      </c>
      <c r="H63" s="29"/>
      <c r="I63" s="29" t="s">
        <v>181</v>
      </c>
      <c r="J63" s="25" t="s">
        <v>182</v>
      </c>
      <c r="K63" s="25"/>
      <c r="N63" s="58">
        <f t="shared" si="2"/>
        <v>1.7301038062283738E-2</v>
      </c>
    </row>
    <row r="64" spans="1:14" s="20" customFormat="1" ht="65.099999999999994" customHeight="1">
      <c r="A64" s="37" t="s">
        <v>4</v>
      </c>
      <c r="B64" s="47" t="s">
        <v>63</v>
      </c>
      <c r="C64" s="21">
        <v>5</v>
      </c>
      <c r="D64" s="12">
        <f t="shared" si="3"/>
        <v>1.7301038062283738E-2</v>
      </c>
      <c r="E64" s="12"/>
      <c r="F64" s="19" t="str">
        <f t="shared" si="1"/>
        <v/>
      </c>
      <c r="G64" s="13">
        <v>1</v>
      </c>
      <c r="H64" s="23"/>
      <c r="I64" s="23" t="s">
        <v>184</v>
      </c>
      <c r="J64" s="15" t="s">
        <v>185</v>
      </c>
      <c r="K64" s="15" t="s">
        <v>186</v>
      </c>
      <c r="N64" s="58">
        <f t="shared" si="2"/>
        <v>1.7301038062283738E-2</v>
      </c>
    </row>
    <row r="65" spans="1:14" s="20" customFormat="1" ht="65.099999999999994" customHeight="1">
      <c r="A65" s="39" t="s">
        <v>4</v>
      </c>
      <c r="B65" s="48" t="s">
        <v>64</v>
      </c>
      <c r="C65" s="27">
        <v>5</v>
      </c>
      <c r="D65" s="14">
        <f t="shared" si="3"/>
        <v>1.7301038062283738E-2</v>
      </c>
      <c r="E65" s="14"/>
      <c r="F65" s="28" t="str">
        <f t="shared" si="1"/>
        <v/>
      </c>
      <c r="G65" s="29">
        <v>3</v>
      </c>
      <c r="H65" s="29"/>
      <c r="I65" s="25" t="s">
        <v>187</v>
      </c>
      <c r="J65" s="25" t="s">
        <v>188</v>
      </c>
      <c r="K65" s="25"/>
      <c r="N65" s="58">
        <f t="shared" si="2"/>
        <v>1.7301038062283738E-2</v>
      </c>
    </row>
    <row r="66" spans="1:14" s="20" customFormat="1" ht="65.099999999999994" customHeight="1">
      <c r="A66" s="37" t="s">
        <v>4</v>
      </c>
      <c r="B66" s="47" t="s">
        <v>65</v>
      </c>
      <c r="C66" s="21">
        <v>5</v>
      </c>
      <c r="D66" s="12">
        <f t="shared" si="3"/>
        <v>1.7301038062283738E-2</v>
      </c>
      <c r="E66" s="12"/>
      <c r="F66" s="19" t="str">
        <f t="shared" si="1"/>
        <v/>
      </c>
      <c r="G66" s="38">
        <v>3</v>
      </c>
      <c r="H66" s="38"/>
      <c r="I66" s="38" t="s">
        <v>190</v>
      </c>
      <c r="J66" s="15" t="s">
        <v>189</v>
      </c>
      <c r="K66" s="15"/>
      <c r="N66" s="58">
        <f t="shared" si="2"/>
        <v>1.7301038062283738E-2</v>
      </c>
    </row>
    <row r="67" spans="1:14" s="20" customFormat="1" ht="65.099999999999994" customHeight="1">
      <c r="A67" s="39" t="s">
        <v>4</v>
      </c>
      <c r="B67" s="48" t="s">
        <v>66</v>
      </c>
      <c r="C67" s="27">
        <v>5</v>
      </c>
      <c r="D67" s="14">
        <f t="shared" si="3"/>
        <v>1.7301038062283738E-2</v>
      </c>
      <c r="E67" s="14"/>
      <c r="F67" s="28" t="str">
        <f t="shared" si="1"/>
        <v/>
      </c>
      <c r="G67" s="29">
        <v>3</v>
      </c>
      <c r="H67" s="29"/>
      <c r="I67" s="29" t="s">
        <v>192</v>
      </c>
      <c r="J67" s="25" t="s">
        <v>191</v>
      </c>
      <c r="K67" s="25"/>
      <c r="N67" s="58">
        <f t="shared" si="2"/>
        <v>1.7301038062283738E-2</v>
      </c>
    </row>
    <row r="68" spans="1:14" s="20" customFormat="1" ht="65.099999999999994" customHeight="1">
      <c r="A68" s="37" t="s">
        <v>4</v>
      </c>
      <c r="B68" s="15" t="s">
        <v>67</v>
      </c>
      <c r="C68" s="15">
        <v>3</v>
      </c>
      <c r="D68" s="12">
        <f t="shared" ref="D68:D74" si="4">C68/C$79</f>
        <v>1.0380622837370242E-2</v>
      </c>
      <c r="E68" s="12"/>
      <c r="F68" s="12" t="str">
        <f t="shared" si="1"/>
        <v/>
      </c>
      <c r="G68" s="38">
        <v>3</v>
      </c>
      <c r="H68" s="38"/>
      <c r="I68" s="38" t="s">
        <v>193</v>
      </c>
      <c r="J68" s="15" t="s">
        <v>194</v>
      </c>
      <c r="K68" s="15"/>
      <c r="N68" s="58">
        <f t="shared" si="2"/>
        <v>1.0380622837370242E-2</v>
      </c>
    </row>
    <row r="69" spans="1:14" s="20" customFormat="1" ht="65.099999999999994" customHeight="1">
      <c r="A69" s="36" t="s">
        <v>4</v>
      </c>
      <c r="B69" s="22" t="s">
        <v>68</v>
      </c>
      <c r="C69" s="22">
        <v>3</v>
      </c>
      <c r="D69" s="14">
        <f t="shared" si="4"/>
        <v>1.0380622837370242E-2</v>
      </c>
      <c r="E69" s="14"/>
      <c r="F69" s="14" t="str">
        <f t="shared" ref="F69:F74" si="5">IF(E69="S",D69,IF(E69="N",0,IF(E69="N/A","- - -","")))</f>
        <v/>
      </c>
      <c r="G69" s="41">
        <v>3</v>
      </c>
      <c r="H69" s="41"/>
      <c r="I69" s="41" t="s">
        <v>195</v>
      </c>
      <c r="J69" s="49" t="s">
        <v>196</v>
      </c>
      <c r="K69" s="22"/>
      <c r="N69" s="58">
        <f t="shared" ref="N69:N74" si="6">IF(E69&lt;&gt;"N",D69,0)</f>
        <v>1.0380622837370242E-2</v>
      </c>
    </row>
    <row r="70" spans="1:14" s="20" customFormat="1" ht="65.099999999999994" customHeight="1">
      <c r="A70" s="37" t="s">
        <v>4</v>
      </c>
      <c r="B70" s="15" t="s">
        <v>69</v>
      </c>
      <c r="C70" s="21">
        <v>3</v>
      </c>
      <c r="D70" s="12">
        <f t="shared" si="4"/>
        <v>1.0380622837370242E-2</v>
      </c>
      <c r="E70" s="12"/>
      <c r="F70" s="19" t="str">
        <f t="shared" si="5"/>
        <v/>
      </c>
      <c r="G70" s="23">
        <v>3</v>
      </c>
      <c r="H70" s="23"/>
      <c r="I70" s="23" t="s">
        <v>197</v>
      </c>
      <c r="J70" s="15" t="s">
        <v>198</v>
      </c>
      <c r="K70" s="15" t="s">
        <v>199</v>
      </c>
      <c r="N70" s="58">
        <f t="shared" si="6"/>
        <v>1.0380622837370242E-2</v>
      </c>
    </row>
    <row r="71" spans="1:14" s="20" customFormat="1" ht="65.099999999999994" customHeight="1">
      <c r="A71" s="36" t="s">
        <v>4</v>
      </c>
      <c r="B71" s="22" t="s">
        <v>201</v>
      </c>
      <c r="C71" s="18">
        <v>5</v>
      </c>
      <c r="D71" s="14">
        <f t="shared" si="4"/>
        <v>1.7301038062283738E-2</v>
      </c>
      <c r="E71" s="14"/>
      <c r="F71" s="16" t="str">
        <f t="shared" si="5"/>
        <v/>
      </c>
      <c r="G71" s="17">
        <v>1</v>
      </c>
      <c r="H71" s="17"/>
      <c r="I71" s="17" t="s">
        <v>202</v>
      </c>
      <c r="J71" s="22" t="s">
        <v>200</v>
      </c>
      <c r="K71" s="22" t="s">
        <v>203</v>
      </c>
      <c r="N71" s="58">
        <f t="shared" si="6"/>
        <v>1.7301038062283738E-2</v>
      </c>
    </row>
    <row r="72" spans="1:14" s="20" customFormat="1" ht="65.099999999999994" customHeight="1">
      <c r="A72" s="37" t="s">
        <v>4</v>
      </c>
      <c r="B72" s="15" t="s">
        <v>70</v>
      </c>
      <c r="C72" s="21">
        <v>5</v>
      </c>
      <c r="D72" s="12">
        <f t="shared" si="4"/>
        <v>1.7301038062283738E-2</v>
      </c>
      <c r="E72" s="12"/>
      <c r="F72" s="19" t="str">
        <f t="shared" si="5"/>
        <v/>
      </c>
      <c r="G72" s="13">
        <v>1</v>
      </c>
      <c r="H72" s="13"/>
      <c r="I72" s="13" t="s">
        <v>204</v>
      </c>
      <c r="J72" s="15" t="s">
        <v>205</v>
      </c>
      <c r="K72" s="15" t="s">
        <v>206</v>
      </c>
      <c r="N72" s="58">
        <f t="shared" si="6"/>
        <v>1.7301038062283738E-2</v>
      </c>
    </row>
    <row r="73" spans="1:14" s="20" customFormat="1" ht="65.099999999999994" customHeight="1">
      <c r="A73" s="39" t="s">
        <v>4</v>
      </c>
      <c r="B73" s="25" t="s">
        <v>71</v>
      </c>
      <c r="C73" s="25">
        <v>5</v>
      </c>
      <c r="D73" s="14">
        <f t="shared" si="4"/>
        <v>1.7301038062283738E-2</v>
      </c>
      <c r="E73" s="14"/>
      <c r="F73" s="26" t="str">
        <f t="shared" si="5"/>
        <v/>
      </c>
      <c r="G73" s="40">
        <v>3</v>
      </c>
      <c r="H73" s="40"/>
      <c r="I73" s="40" t="s">
        <v>207</v>
      </c>
      <c r="J73" s="48" t="s">
        <v>208</v>
      </c>
      <c r="K73" s="25" t="s">
        <v>209</v>
      </c>
      <c r="N73" s="58">
        <f t="shared" si="6"/>
        <v>1.7301038062283738E-2</v>
      </c>
    </row>
    <row r="74" spans="1:14" s="20" customFormat="1" ht="65.099999999999994" customHeight="1">
      <c r="A74" s="37" t="s">
        <v>4</v>
      </c>
      <c r="B74" s="15" t="s">
        <v>72</v>
      </c>
      <c r="C74" s="15">
        <v>5</v>
      </c>
      <c r="D74" s="12">
        <f t="shared" si="4"/>
        <v>1.7301038062283738E-2</v>
      </c>
      <c r="E74" s="12"/>
      <c r="F74" s="12" t="str">
        <f t="shared" si="5"/>
        <v/>
      </c>
      <c r="G74" s="13">
        <v>1</v>
      </c>
      <c r="H74" s="13"/>
      <c r="I74" s="13" t="s">
        <v>210</v>
      </c>
      <c r="J74" s="15" t="s">
        <v>211</v>
      </c>
      <c r="K74" s="47"/>
      <c r="N74" s="58">
        <f t="shared" si="6"/>
        <v>1.7301038062283738E-2</v>
      </c>
    </row>
    <row r="75" spans="1:14" s="20" customFormat="1" ht="6.75" customHeight="1">
      <c r="A75" s="61"/>
      <c r="B75" s="62"/>
      <c r="C75" s="62"/>
      <c r="D75" s="63"/>
      <c r="E75" s="63"/>
      <c r="F75" s="63"/>
      <c r="G75" s="64"/>
      <c r="H75" s="64"/>
      <c r="I75" s="64"/>
      <c r="J75" s="62"/>
      <c r="K75" s="65"/>
      <c r="N75" s="58"/>
    </row>
    <row r="76" spans="1:14" s="3" customFormat="1" ht="64.5" customHeight="1">
      <c r="A76" s="37" t="s">
        <v>221</v>
      </c>
      <c r="B76" s="15" t="s">
        <v>222</v>
      </c>
      <c r="C76" s="15">
        <v>6</v>
      </c>
      <c r="D76" s="12">
        <f>C76/C$79</f>
        <v>2.0761245674740483E-2</v>
      </c>
      <c r="E76" s="12"/>
      <c r="F76" s="12" t="str">
        <f t="shared" ref="F76:F78" si="7">IF(E76="S",D76,IF(E76="N",0,IF(E76="N/A","- - -","")))</f>
        <v/>
      </c>
      <c r="G76" s="13">
        <v>1</v>
      </c>
      <c r="H76" s="13"/>
      <c r="I76" s="15" t="s">
        <v>223</v>
      </c>
      <c r="J76" s="15" t="s">
        <v>224</v>
      </c>
      <c r="K76" s="47" t="s">
        <v>232</v>
      </c>
      <c r="N76" s="58">
        <f t="shared" ref="N76:N78" si="8">IF(E76&lt;&gt;"N",D76,0)</f>
        <v>2.0761245674740483E-2</v>
      </c>
    </row>
    <row r="77" spans="1:14" ht="64.5" customHeight="1">
      <c r="A77" s="39" t="s">
        <v>225</v>
      </c>
      <c r="B77" s="25" t="s">
        <v>226</v>
      </c>
      <c r="C77" s="25">
        <v>6</v>
      </c>
      <c r="D77" s="26">
        <f>C77/C$79</f>
        <v>2.0761245674740483E-2</v>
      </c>
      <c r="E77" s="26"/>
      <c r="F77" s="26" t="str">
        <f t="shared" si="7"/>
        <v/>
      </c>
      <c r="G77" s="33">
        <v>1</v>
      </c>
      <c r="H77" s="33"/>
      <c r="I77" s="25" t="s">
        <v>227</v>
      </c>
      <c r="J77" s="25" t="s">
        <v>228</v>
      </c>
      <c r="K77" s="48" t="s">
        <v>232</v>
      </c>
      <c r="N77" s="58">
        <f t="shared" si="8"/>
        <v>2.0761245674740483E-2</v>
      </c>
    </row>
    <row r="78" spans="1:14" ht="64.5" customHeight="1">
      <c r="A78" s="37" t="s">
        <v>229</v>
      </c>
      <c r="B78" s="15" t="s">
        <v>230</v>
      </c>
      <c r="C78" s="15">
        <v>6</v>
      </c>
      <c r="D78" s="12">
        <f>C78/C$79</f>
        <v>2.0761245674740483E-2</v>
      </c>
      <c r="E78" s="12"/>
      <c r="F78" s="12" t="str">
        <f t="shared" si="7"/>
        <v/>
      </c>
      <c r="G78" s="13">
        <v>1</v>
      </c>
      <c r="H78" s="13"/>
      <c r="I78" s="15" t="s">
        <v>242</v>
      </c>
      <c r="J78" s="15" t="s">
        <v>231</v>
      </c>
      <c r="K78" s="47" t="s">
        <v>241</v>
      </c>
      <c r="N78" s="58">
        <f t="shared" si="8"/>
        <v>2.0761245674740483E-2</v>
      </c>
    </row>
    <row r="79" spans="1:14" s="11" customFormat="1" ht="31.5" customHeight="1">
      <c r="A79" s="44" t="s">
        <v>1</v>
      </c>
      <c r="B79" s="44"/>
      <c r="C79" s="45">
        <f>SUM(C4:C78)+SUM(C81:C83)</f>
        <v>289</v>
      </c>
      <c r="D79" s="46">
        <f>SUM(D4:D78)</f>
        <v>1.0000000000000013</v>
      </c>
      <c r="E79" s="46"/>
      <c r="F79" s="59">
        <f>N79</f>
        <v>1.0000000000000013</v>
      </c>
      <c r="G79" s="50"/>
      <c r="H79" s="50"/>
      <c r="I79" s="50"/>
      <c r="J79" s="51"/>
      <c r="K79" s="52"/>
      <c r="N79" s="60">
        <f>SUM(N4:N78)+SUM(N81:N83)</f>
        <v>1.0000000000000013</v>
      </c>
    </row>
  </sheetData>
  <sheetProtection insertHyperlinks="0"/>
  <protectedRanges>
    <protectedRange sqref="G5:I5 A41 K58:K61 B32 K32 J33:K36 B41:B42 J58 G9:I9 G7:I7 A5:B5 K43 J24:K25 K53:K54 K47 J57:K57 K26 B6:B9 A7 A9 A11:B11 B12 A13:B16 B18 A17:A18 A31 A35 A43 A47 A19:B26 A33:B33 A37:B37 A45:B45 A48:B65 I28 A28:B29 J53:J55 I37 I41 G23:K23 I46 I51:K51 J63:K65 J45:K45 J49:K49 K30 A80:K1943" name="Rango2"/>
    <protectedRange sqref="L13 J8:K9 J30 J47 K31 K44 J15:K15 J43 K10:K11 J12:K12" name="Rango2_2"/>
    <protectedRange sqref="G26:I26" name="Rango2_6"/>
    <protectedRange sqref="K40" name="Rango2_38_1"/>
    <protectedRange sqref="K55 J52:K52" name="Rango2_53_1"/>
    <protectedRange sqref="G8:I8 G12:I12" name="Rango2_13"/>
    <protectedRange sqref="G13:I13 J19" name="Rango2_54"/>
    <protectedRange sqref="G14:I14" name="Rango2_55"/>
    <protectedRange sqref="G15:I15" name="Rango2_56"/>
    <protectedRange sqref="G16:I16" name="Rango2_57"/>
    <protectedRange sqref="G19:I19 G10:I10 G30:I31" name="Rango2_59"/>
    <protectedRange sqref="G20:J20" name="Rango2_60"/>
    <protectedRange sqref="G21:I21" name="Rango2_4_1"/>
    <protectedRange sqref="G22:I22" name="Rango2_5_1"/>
    <protectedRange sqref="G24:I24" name="Rango2_61"/>
    <protectedRange sqref="G28:H28 G25:I25" name="Rango2_62"/>
    <protectedRange sqref="G18:I18" name="Rango2_2_1_1"/>
    <protectedRange sqref="G32:I34 G43:I45 G48:I48 G73:I73 H35:I35 G66:I70 H63:I64 G64 G50:I50 G46:H46 G52:I62 G51:H51 G65:H65" name="Rango2_67"/>
    <protectedRange sqref="J5 J7 J37 J46" name="Rango2_2_2"/>
    <protectedRange sqref="J13" name="Rango2_2_4"/>
    <protectedRange sqref="J56:K56" name="Rango2_2_7"/>
    <protectedRange sqref="K16" name="Rango2_2_9"/>
    <protectedRange sqref="K13" name="Rango2_2_14"/>
    <protectedRange sqref="K6 K29 K42 K62" name="Rango2_83"/>
    <protectedRange sqref="K48" name="Rango2_88"/>
    <protectedRange sqref="J50:K50" name="Rango2_89"/>
    <protectedRange sqref="J41" name="Rango2_2_2_1"/>
    <protectedRange sqref="J6 J29 J42 I65 J62" name="Rango2_2_1"/>
    <protectedRange sqref="B30 B43 B47" name="Rango2_4"/>
    <protectedRange sqref="B17" name="Rango2_8"/>
    <protectedRange sqref="G17:I17" name="Rango2_58_1"/>
    <protectedRange sqref="B38:B39" name="Rango2_3_1"/>
    <protectedRange sqref="K5 K7 K37 K41 K46 J28:K28" name="Rango2_2_3_3"/>
    <protectedRange sqref="J10 J31 J44" name="Rango2_2_18"/>
    <protectedRange sqref="G11:J11" name="Rango2_53_3"/>
    <protectedRange sqref="J14:K14" name="Rango2_2_6_3"/>
    <protectedRange sqref="J16" name="Rango2_2_11_2"/>
    <protectedRange sqref="J17:K17" name="Rango2_2_13_1"/>
    <protectedRange sqref="K18 K20" name="Rango2_2_21"/>
    <protectedRange sqref="K19 J18" name="Rango2_2_16_2"/>
    <protectedRange sqref="J22" name="Rango2_31_1_2"/>
    <protectedRange sqref="K22" name="Rango2_31_2_1"/>
    <protectedRange sqref="J26" name="Rango2_2_7_1"/>
    <protectedRange sqref="J32" name="Rango2_21"/>
    <protectedRange sqref="J38:K39" name="Rango2_2_12_1"/>
    <protectedRange sqref="J59:J60" name="Rango2_11_1"/>
    <protectedRange sqref="A66:B66" name="Rango2_27_2"/>
    <protectedRange sqref="K66" name="Rango2_41_1_1"/>
    <protectedRange sqref="J66" name="Rango2_41_1_1_1"/>
    <protectedRange sqref="C11:C16 C5:C9 C18:C26 C41:C65 C28:C32" name="Rango2_1"/>
    <protectedRange sqref="C17" name="Rango2_8_1"/>
    <protectedRange sqref="C37:C39" name="Rango2_42_1"/>
    <protectedRange sqref="C66" name="Rango2_27_2_1"/>
    <protectedRange sqref="F37" name="Rango2_42_2"/>
    <protectedRange sqref="F66" name="Rango2_27_2_2"/>
    <protectedRange sqref="A79:K79" name="Rango2_1_2_1"/>
    <protectedRange sqref="J61" name="Rango2_83_1"/>
    <protectedRange sqref="A4 A6 A8 A10 A12" name="Rango2_11"/>
    <protectedRange sqref="B4" name="Rango2_14"/>
    <protectedRange sqref="C4" name="Rango2_1_2"/>
    <protectedRange sqref="J21:K21" name="Rango2_25"/>
    <protectedRange sqref="A27:B27 G40:I40 B40 G6:I6 G35 A30 A32 A34 A36 A38 G27:H27 G29:I29 G42:I42" name="Rango2_43"/>
    <protectedRange sqref="J40" name="Rango2_2_2_2"/>
    <protectedRange sqref="C27 C40" name="Rango2_1_3"/>
    <protectedRange sqref="A40 A42 A44 A46" name="Rango2_44"/>
    <protectedRange sqref="J68:K68" name="Rango2_7_4"/>
    <protectedRange sqref="A76:B78" name="Rango2_7"/>
    <protectedRange sqref="G76:K78" name="Rango2_7_1"/>
  </protectedRanges>
  <mergeCells count="6">
    <mergeCell ref="A2:A3"/>
    <mergeCell ref="H2:H3"/>
    <mergeCell ref="C2:D2"/>
    <mergeCell ref="F2:F3"/>
    <mergeCell ref="E2:E3"/>
    <mergeCell ref="B2:B3"/>
  </mergeCells>
  <dataValidations count="1">
    <dataValidation type="list" allowBlank="1" showInputMessage="1" showErrorMessage="1" sqref="E4:E78" xr:uid="{12077230-2849-4D4B-91EB-CB7EE1E8157C}">
      <formula1>Cumprimento</formula1>
    </dataValidation>
  </dataValidations>
  <printOptions horizontalCentered="1"/>
  <pageMargins left="0.47244094488188981" right="0.47244094488188981" top="0.31496062992125984" bottom="0.55118110236220474" header="0.31496062992125984" footer="0.55118110236220474"/>
  <pageSetup scale="45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B627-2610-48B6-8079-E04D208D3F70}">
  <sheetPr>
    <pageSetUpPr fitToPage="1"/>
  </sheetPr>
  <dimension ref="A1:O79"/>
  <sheetViews>
    <sheetView showGridLines="0" tabSelected="1" zoomScale="80" zoomScaleNormal="80" workbookViewId="0">
      <pane ySplit="3" topLeftCell="A4" activePane="bottomLeft" state="frozen"/>
      <selection pane="bottomLeft"/>
    </sheetView>
  </sheetViews>
  <sheetFormatPr defaultColWidth="0" defaultRowHeight="15"/>
  <cols>
    <col min="1" max="1" width="13.7109375" style="1" customWidth="1"/>
    <col min="2" max="2" width="31.5703125" style="5" customWidth="1"/>
    <col min="3" max="3" width="9.7109375" style="5" customWidth="1"/>
    <col min="4" max="4" width="11.42578125" style="4" customWidth="1"/>
    <col min="5" max="5" width="13.5703125" style="4" customWidth="1"/>
    <col min="6" max="6" width="17.28515625" style="4" customWidth="1"/>
    <col min="7" max="7" width="8.7109375" style="5" customWidth="1"/>
    <col min="8" max="8" width="10.85546875" style="5" customWidth="1"/>
    <col min="9" max="9" width="45.7109375" style="5" customWidth="1"/>
    <col min="10" max="11" width="45.7109375" style="2" customWidth="1"/>
    <col min="12" max="12" width="4.140625" style="5" customWidth="1"/>
    <col min="13" max="13" width="21.140625" style="5" customWidth="1"/>
    <col min="14" max="14" width="18" style="56" customWidth="1"/>
    <col min="15" max="15" width="11.42578125" style="5" customWidth="1"/>
    <col min="16" max="16384" width="11.42578125" style="5" hidden="1"/>
  </cols>
  <sheetData>
    <row r="1" spans="1:14" ht="32.25" thickBot="1">
      <c r="A1" s="24" t="s">
        <v>220</v>
      </c>
      <c r="C1" s="24"/>
      <c r="D1" s="24"/>
      <c r="E1" s="24"/>
      <c r="F1" s="24"/>
    </row>
    <row r="2" spans="1:14" s="10" customFormat="1" ht="25.5" customHeight="1">
      <c r="A2" s="70" t="s">
        <v>2</v>
      </c>
      <c r="B2" s="72" t="s">
        <v>6</v>
      </c>
      <c r="C2" s="74" t="s">
        <v>212</v>
      </c>
      <c r="D2" s="75"/>
      <c r="E2" s="72" t="s">
        <v>214</v>
      </c>
      <c r="F2" s="72" t="s">
        <v>213</v>
      </c>
      <c r="G2" s="66" t="s">
        <v>3</v>
      </c>
      <c r="H2" s="72" t="s">
        <v>9</v>
      </c>
      <c r="I2" s="30"/>
      <c r="J2" s="7"/>
      <c r="K2" s="7"/>
      <c r="N2" s="57"/>
    </row>
    <row r="3" spans="1:14" s="10" customFormat="1">
      <c r="A3" s="71"/>
      <c r="B3" s="73"/>
      <c r="C3" s="68" t="s">
        <v>7</v>
      </c>
      <c r="D3" s="69" t="s">
        <v>8</v>
      </c>
      <c r="E3" s="73"/>
      <c r="F3" s="73"/>
      <c r="G3" s="67" t="s">
        <v>243</v>
      </c>
      <c r="H3" s="73"/>
      <c r="I3" s="31"/>
      <c r="J3" s="32"/>
      <c r="K3" s="9"/>
      <c r="M3" s="53"/>
      <c r="N3" s="53" t="s">
        <v>219</v>
      </c>
    </row>
    <row r="4" spans="1:14" s="20" customFormat="1" ht="69" customHeight="1">
      <c r="A4" s="34" t="s">
        <v>10</v>
      </c>
      <c r="B4" s="15" t="s">
        <v>35</v>
      </c>
      <c r="C4" s="15">
        <v>5</v>
      </c>
      <c r="D4" s="12">
        <f t="shared" ref="D4:D67" si="0">C4/C$79</f>
        <v>1.7301038062283738E-2</v>
      </c>
      <c r="E4" s="12"/>
      <c r="F4" s="12" t="str">
        <f>IF(E4="S",D4,IF(E4="N",0,IF(E4="N/A","- - -","")))</f>
        <v/>
      </c>
      <c r="G4" s="13">
        <v>1</v>
      </c>
      <c r="H4" s="13"/>
      <c r="I4" s="13" t="s">
        <v>73</v>
      </c>
      <c r="J4" s="15" t="s">
        <v>74</v>
      </c>
      <c r="K4" s="47" t="s">
        <v>75</v>
      </c>
      <c r="M4" s="54"/>
      <c r="N4" s="58">
        <f>IF(E4&lt;&gt;"N",D4,0)</f>
        <v>1.7301038062283738E-2</v>
      </c>
    </row>
    <row r="5" spans="1:14" s="20" customFormat="1" ht="65.099999999999994" customHeight="1">
      <c r="A5" s="35" t="s">
        <v>10</v>
      </c>
      <c r="B5" s="22" t="s">
        <v>17</v>
      </c>
      <c r="C5" s="22">
        <v>3</v>
      </c>
      <c r="D5" s="14">
        <f t="shared" si="0"/>
        <v>1.0380622837370242E-2</v>
      </c>
      <c r="E5" s="14"/>
      <c r="F5" s="14" t="str">
        <f t="shared" ref="F5:F68" si="1">IF(E5="S",D5,IF(E5="N",0,IF(E5="N/A","- - -","")))</f>
        <v/>
      </c>
      <c r="G5" s="17">
        <v>1</v>
      </c>
      <c r="H5" s="17"/>
      <c r="I5" s="17" t="s">
        <v>76</v>
      </c>
      <c r="J5" s="22" t="s">
        <v>77</v>
      </c>
      <c r="K5" s="22" t="s">
        <v>78</v>
      </c>
      <c r="M5" s="54"/>
      <c r="N5" s="58">
        <f t="shared" ref="N5:N68" si="2">IF(E5&lt;&gt;"N",D5,0)</f>
        <v>1.0380622837370242E-2</v>
      </c>
    </row>
    <row r="6" spans="1:14" s="20" customFormat="1" ht="65.099999999999994" customHeight="1">
      <c r="A6" s="34" t="s">
        <v>10</v>
      </c>
      <c r="B6" s="15" t="s">
        <v>244</v>
      </c>
      <c r="C6" s="15">
        <v>5</v>
      </c>
      <c r="D6" s="12">
        <f t="shared" si="0"/>
        <v>1.7301038062283738E-2</v>
      </c>
      <c r="E6" s="12"/>
      <c r="F6" s="12" t="str">
        <f t="shared" si="1"/>
        <v/>
      </c>
      <c r="G6" s="13">
        <v>1</v>
      </c>
      <c r="H6" s="13"/>
      <c r="I6" s="13" t="s">
        <v>79</v>
      </c>
      <c r="J6" s="15" t="s">
        <v>80</v>
      </c>
      <c r="K6" s="15" t="s">
        <v>81</v>
      </c>
      <c r="M6" s="54"/>
      <c r="N6" s="58">
        <f t="shared" si="2"/>
        <v>1.7301038062283738E-2</v>
      </c>
    </row>
    <row r="7" spans="1:14" s="20" customFormat="1" ht="65.099999999999994" customHeight="1">
      <c r="A7" s="35" t="s">
        <v>10</v>
      </c>
      <c r="B7" s="22" t="s">
        <v>19</v>
      </c>
      <c r="C7" s="22">
        <v>5</v>
      </c>
      <c r="D7" s="14">
        <f t="shared" si="0"/>
        <v>1.7301038062283738E-2</v>
      </c>
      <c r="E7" s="14"/>
      <c r="F7" s="14" t="str">
        <f t="shared" si="1"/>
        <v/>
      </c>
      <c r="G7" s="17">
        <v>1</v>
      </c>
      <c r="H7" s="17"/>
      <c r="I7" s="17" t="s">
        <v>82</v>
      </c>
      <c r="J7" s="22" t="s">
        <v>83</v>
      </c>
      <c r="K7" s="22" t="s">
        <v>84</v>
      </c>
      <c r="M7" s="55" t="s">
        <v>218</v>
      </c>
      <c r="N7" s="58">
        <f t="shared" si="2"/>
        <v>1.7301038062283738E-2</v>
      </c>
    </row>
    <row r="8" spans="1:14" s="20" customFormat="1" ht="65.099999999999994" customHeight="1">
      <c r="A8" s="34" t="s">
        <v>10</v>
      </c>
      <c r="B8" s="15" t="s">
        <v>20</v>
      </c>
      <c r="C8" s="15">
        <v>3</v>
      </c>
      <c r="D8" s="12">
        <f t="shared" si="0"/>
        <v>1.0380622837370242E-2</v>
      </c>
      <c r="E8" s="12"/>
      <c r="F8" s="12" t="str">
        <f t="shared" si="1"/>
        <v/>
      </c>
      <c r="G8" s="13">
        <v>1</v>
      </c>
      <c r="H8" s="13"/>
      <c r="I8" s="13" t="s">
        <v>85</v>
      </c>
      <c r="J8" s="15" t="s">
        <v>86</v>
      </c>
      <c r="K8" s="15"/>
      <c r="M8" s="54" t="s">
        <v>216</v>
      </c>
      <c r="N8" s="58">
        <f t="shared" si="2"/>
        <v>1.0380622837370242E-2</v>
      </c>
    </row>
    <row r="9" spans="1:14" s="20" customFormat="1" ht="65.099999999999994" customHeight="1">
      <c r="A9" s="35" t="s">
        <v>10</v>
      </c>
      <c r="B9" s="22" t="s">
        <v>21</v>
      </c>
      <c r="C9" s="22">
        <v>1</v>
      </c>
      <c r="D9" s="14">
        <f t="shared" si="0"/>
        <v>3.4602076124567475E-3</v>
      </c>
      <c r="E9" s="14"/>
      <c r="F9" s="14" t="str">
        <f t="shared" si="1"/>
        <v/>
      </c>
      <c r="G9" s="17">
        <v>1</v>
      </c>
      <c r="H9" s="17"/>
      <c r="I9" s="17" t="s">
        <v>236</v>
      </c>
      <c r="J9" s="22" t="s">
        <v>237</v>
      </c>
      <c r="K9" s="22" t="s">
        <v>238</v>
      </c>
      <c r="M9" s="54" t="s">
        <v>215</v>
      </c>
      <c r="N9" s="58">
        <f t="shared" si="2"/>
        <v>3.4602076124567475E-3</v>
      </c>
    </row>
    <row r="10" spans="1:14" s="20" customFormat="1" ht="65.099999999999994" customHeight="1">
      <c r="A10" s="34" t="s">
        <v>10</v>
      </c>
      <c r="B10" s="15" t="s">
        <v>245</v>
      </c>
      <c r="C10" s="15">
        <v>3</v>
      </c>
      <c r="D10" s="12">
        <f t="shared" si="0"/>
        <v>1.0380622837370242E-2</v>
      </c>
      <c r="E10" s="12"/>
      <c r="F10" s="19" t="str">
        <f t="shared" si="1"/>
        <v/>
      </c>
      <c r="G10" s="23">
        <v>3</v>
      </c>
      <c r="H10" s="23"/>
      <c r="I10" s="23" t="s">
        <v>87</v>
      </c>
      <c r="J10" s="15" t="s">
        <v>88</v>
      </c>
      <c r="K10" s="15"/>
      <c r="M10" s="54" t="s">
        <v>217</v>
      </c>
      <c r="N10" s="58">
        <f t="shared" si="2"/>
        <v>1.0380622837370242E-2</v>
      </c>
    </row>
    <row r="11" spans="1:14" s="20" customFormat="1" ht="65.099999999999994" customHeight="1">
      <c r="A11" s="35" t="s">
        <v>10</v>
      </c>
      <c r="B11" s="22" t="s">
        <v>90</v>
      </c>
      <c r="C11" s="22">
        <v>3</v>
      </c>
      <c r="D11" s="14">
        <f t="shared" si="0"/>
        <v>1.0380622837370242E-2</v>
      </c>
      <c r="E11" s="14"/>
      <c r="F11" s="14" t="str">
        <f t="shared" si="1"/>
        <v/>
      </c>
      <c r="G11" s="17">
        <v>1</v>
      </c>
      <c r="H11" s="17"/>
      <c r="I11" s="17" t="s">
        <v>89</v>
      </c>
      <c r="J11" s="17" t="s">
        <v>91</v>
      </c>
      <c r="K11" s="22"/>
      <c r="M11" s="54"/>
      <c r="N11" s="58">
        <f t="shared" si="2"/>
        <v>1.0380622837370242E-2</v>
      </c>
    </row>
    <row r="12" spans="1:14" s="20" customFormat="1" ht="65.099999999999994" customHeight="1">
      <c r="A12" s="34" t="s">
        <v>10</v>
      </c>
      <c r="B12" s="15" t="s">
        <v>23</v>
      </c>
      <c r="C12" s="15">
        <v>5</v>
      </c>
      <c r="D12" s="12">
        <f t="shared" si="0"/>
        <v>1.7301038062283738E-2</v>
      </c>
      <c r="E12" s="12"/>
      <c r="F12" s="12" t="str">
        <f t="shared" si="1"/>
        <v/>
      </c>
      <c r="G12" s="13">
        <v>1</v>
      </c>
      <c r="H12" s="13"/>
      <c r="I12" s="13" t="s">
        <v>108</v>
      </c>
      <c r="J12" s="15" t="s">
        <v>93</v>
      </c>
      <c r="K12" s="15" t="s">
        <v>92</v>
      </c>
      <c r="N12" s="58">
        <f t="shared" si="2"/>
        <v>1.7301038062283738E-2</v>
      </c>
    </row>
    <row r="13" spans="1:14" s="20" customFormat="1" ht="65.099999999999994" customHeight="1">
      <c r="A13" s="36" t="s">
        <v>11</v>
      </c>
      <c r="B13" s="22" t="s">
        <v>246</v>
      </c>
      <c r="C13" s="22">
        <v>5</v>
      </c>
      <c r="D13" s="14">
        <f t="shared" si="0"/>
        <v>1.7301038062283738E-2</v>
      </c>
      <c r="E13" s="14"/>
      <c r="F13" s="14" t="str">
        <f t="shared" si="1"/>
        <v/>
      </c>
      <c r="G13" s="17">
        <v>1</v>
      </c>
      <c r="H13" s="17"/>
      <c r="I13" s="17" t="s">
        <v>94</v>
      </c>
      <c r="J13" s="22"/>
      <c r="K13" s="48"/>
      <c r="N13" s="58">
        <f t="shared" si="2"/>
        <v>1.7301038062283738E-2</v>
      </c>
    </row>
    <row r="14" spans="1:14" s="20" customFormat="1" ht="65.099999999999994" customHeight="1">
      <c r="A14" s="37" t="s">
        <v>11</v>
      </c>
      <c r="B14" s="15" t="s">
        <v>247</v>
      </c>
      <c r="C14" s="15">
        <v>3</v>
      </c>
      <c r="D14" s="12">
        <f t="shared" si="0"/>
        <v>1.0380622837370242E-2</v>
      </c>
      <c r="E14" s="12"/>
      <c r="F14" s="12" t="str">
        <f t="shared" si="1"/>
        <v/>
      </c>
      <c r="G14" s="13">
        <v>1</v>
      </c>
      <c r="H14" s="13"/>
      <c r="I14" s="13" t="s">
        <v>95</v>
      </c>
      <c r="J14" s="15" t="s">
        <v>96</v>
      </c>
      <c r="K14" s="47" t="s">
        <v>97</v>
      </c>
      <c r="N14" s="58">
        <f t="shared" si="2"/>
        <v>1.0380622837370242E-2</v>
      </c>
    </row>
    <row r="15" spans="1:14" s="20" customFormat="1" ht="65.099999999999994" customHeight="1">
      <c r="A15" s="36" t="s">
        <v>11</v>
      </c>
      <c r="B15" s="22" t="s">
        <v>248</v>
      </c>
      <c r="C15" s="22">
        <v>1</v>
      </c>
      <c r="D15" s="14">
        <f t="shared" si="0"/>
        <v>3.4602076124567475E-3</v>
      </c>
      <c r="E15" s="14"/>
      <c r="F15" s="14" t="str">
        <f t="shared" si="1"/>
        <v/>
      </c>
      <c r="G15" s="17">
        <v>1</v>
      </c>
      <c r="H15" s="17"/>
      <c r="I15" s="17" t="s">
        <v>98</v>
      </c>
      <c r="J15" s="22" t="s">
        <v>99</v>
      </c>
      <c r="K15" s="22"/>
      <c r="N15" s="58">
        <f t="shared" si="2"/>
        <v>3.4602076124567475E-3</v>
      </c>
    </row>
    <row r="16" spans="1:14" s="20" customFormat="1" ht="65.099999999999994" customHeight="1">
      <c r="A16" s="37" t="s">
        <v>11</v>
      </c>
      <c r="B16" s="15" t="s">
        <v>249</v>
      </c>
      <c r="C16" s="15">
        <v>5</v>
      </c>
      <c r="D16" s="12">
        <f t="shared" si="0"/>
        <v>1.7301038062283738E-2</v>
      </c>
      <c r="E16" s="12"/>
      <c r="F16" s="12" t="str">
        <f t="shared" si="1"/>
        <v/>
      </c>
      <c r="G16" s="13">
        <v>1</v>
      </c>
      <c r="H16" s="13"/>
      <c r="I16" s="13" t="s">
        <v>100</v>
      </c>
      <c r="J16" s="15" t="s">
        <v>101</v>
      </c>
      <c r="K16" s="15" t="s">
        <v>102</v>
      </c>
      <c r="N16" s="58">
        <f t="shared" si="2"/>
        <v>1.7301038062283738E-2</v>
      </c>
    </row>
    <row r="17" spans="1:14" s="20" customFormat="1" ht="65.099999999999994" customHeight="1">
      <c r="A17" s="36" t="s">
        <v>11</v>
      </c>
      <c r="B17" s="22" t="s">
        <v>28</v>
      </c>
      <c r="C17" s="22">
        <v>3</v>
      </c>
      <c r="D17" s="14">
        <f t="shared" si="0"/>
        <v>1.0380622837370242E-2</v>
      </c>
      <c r="E17" s="14"/>
      <c r="F17" s="14" t="str">
        <f t="shared" si="1"/>
        <v/>
      </c>
      <c r="G17" s="17">
        <v>1</v>
      </c>
      <c r="H17" s="17"/>
      <c r="I17" s="17" t="s">
        <v>103</v>
      </c>
      <c r="J17" s="22" t="s">
        <v>104</v>
      </c>
      <c r="K17" s="22" t="s">
        <v>105</v>
      </c>
      <c r="N17" s="58">
        <f t="shared" si="2"/>
        <v>1.0380622837370242E-2</v>
      </c>
    </row>
    <row r="18" spans="1:14" s="20" customFormat="1" ht="65.099999999999994" customHeight="1">
      <c r="A18" s="37" t="s">
        <v>11</v>
      </c>
      <c r="B18" s="47" t="s">
        <v>250</v>
      </c>
      <c r="C18" s="15">
        <v>1</v>
      </c>
      <c r="D18" s="12">
        <f t="shared" si="0"/>
        <v>3.4602076124567475E-3</v>
      </c>
      <c r="E18" s="12"/>
      <c r="F18" s="12" t="str">
        <f t="shared" si="1"/>
        <v/>
      </c>
      <c r="G18" s="38">
        <v>3</v>
      </c>
      <c r="H18" s="38"/>
      <c r="I18" s="38" t="s">
        <v>106</v>
      </c>
      <c r="J18" s="15" t="s">
        <v>107</v>
      </c>
      <c r="K18" s="15"/>
      <c r="N18" s="58">
        <f t="shared" si="2"/>
        <v>3.4602076124567475E-3</v>
      </c>
    </row>
    <row r="19" spans="1:14" s="20" customFormat="1" ht="65.099999999999994" customHeight="1">
      <c r="A19" s="36" t="s">
        <v>11</v>
      </c>
      <c r="B19" s="25" t="s">
        <v>251</v>
      </c>
      <c r="C19" s="25">
        <v>3</v>
      </c>
      <c r="D19" s="14">
        <f t="shared" si="0"/>
        <v>1.0380622837370242E-2</v>
      </c>
      <c r="E19" s="14"/>
      <c r="F19" s="26" t="str">
        <f t="shared" si="1"/>
        <v/>
      </c>
      <c r="G19" s="33">
        <v>1</v>
      </c>
      <c r="H19" s="33"/>
      <c r="I19" s="33" t="s">
        <v>106</v>
      </c>
      <c r="J19" s="17" t="s">
        <v>109</v>
      </c>
      <c r="K19" s="25"/>
      <c r="N19" s="58">
        <f t="shared" si="2"/>
        <v>1.0380622837370242E-2</v>
      </c>
    </row>
    <row r="20" spans="1:14" s="20" customFormat="1" ht="65.099999999999994" customHeight="1">
      <c r="A20" s="37" t="s">
        <v>12</v>
      </c>
      <c r="B20" s="15" t="s">
        <v>252</v>
      </c>
      <c r="C20" s="15">
        <v>3</v>
      </c>
      <c r="D20" s="12">
        <f t="shared" si="0"/>
        <v>1.0380622837370242E-2</v>
      </c>
      <c r="E20" s="12"/>
      <c r="F20" s="12" t="str">
        <f t="shared" si="1"/>
        <v/>
      </c>
      <c r="G20" s="13">
        <v>1</v>
      </c>
      <c r="H20" s="13"/>
      <c r="I20" s="13" t="s">
        <v>111</v>
      </c>
      <c r="J20" s="13" t="s">
        <v>110</v>
      </c>
      <c r="K20" s="15"/>
      <c r="N20" s="58">
        <f t="shared" si="2"/>
        <v>1.0380622837370242E-2</v>
      </c>
    </row>
    <row r="21" spans="1:14" s="20" customFormat="1" ht="65.099999999999994" customHeight="1">
      <c r="A21" s="39" t="s">
        <v>12</v>
      </c>
      <c r="B21" s="25" t="s">
        <v>253</v>
      </c>
      <c r="C21" s="25">
        <v>5</v>
      </c>
      <c r="D21" s="14">
        <f t="shared" si="0"/>
        <v>1.7301038062283738E-2</v>
      </c>
      <c r="E21" s="14"/>
      <c r="F21" s="26" t="str">
        <f t="shared" si="1"/>
        <v/>
      </c>
      <c r="G21" s="33">
        <v>1</v>
      </c>
      <c r="H21" s="33"/>
      <c r="I21" s="33" t="s">
        <v>112</v>
      </c>
      <c r="J21" s="25" t="s">
        <v>113</v>
      </c>
      <c r="K21" s="25"/>
      <c r="N21" s="58">
        <f t="shared" si="2"/>
        <v>1.7301038062283738E-2</v>
      </c>
    </row>
    <row r="22" spans="1:14" s="20" customFormat="1" ht="65.099999999999994" customHeight="1">
      <c r="A22" s="37" t="s">
        <v>12</v>
      </c>
      <c r="B22" s="15" t="s">
        <v>254</v>
      </c>
      <c r="C22" s="15">
        <v>3</v>
      </c>
      <c r="D22" s="12">
        <f t="shared" si="0"/>
        <v>1.0380622837370242E-2</v>
      </c>
      <c r="E22" s="12"/>
      <c r="F22" s="12" t="str">
        <f t="shared" si="1"/>
        <v/>
      </c>
      <c r="G22" s="13">
        <v>1</v>
      </c>
      <c r="H22" s="13"/>
      <c r="I22" s="13" t="s">
        <v>114</v>
      </c>
      <c r="J22" s="15" t="s">
        <v>115</v>
      </c>
      <c r="K22" s="15" t="s">
        <v>116</v>
      </c>
      <c r="N22" s="58">
        <f t="shared" si="2"/>
        <v>1.0380622837370242E-2</v>
      </c>
    </row>
    <row r="23" spans="1:14" s="20" customFormat="1" ht="65.099999999999994" customHeight="1">
      <c r="A23" s="39" t="s">
        <v>12</v>
      </c>
      <c r="B23" s="22" t="s">
        <v>255</v>
      </c>
      <c r="C23" s="22">
        <v>1</v>
      </c>
      <c r="D23" s="14">
        <f t="shared" si="0"/>
        <v>3.4602076124567475E-3</v>
      </c>
      <c r="E23" s="14"/>
      <c r="F23" s="14" t="str">
        <f t="shared" si="1"/>
        <v/>
      </c>
      <c r="G23" s="17">
        <v>1</v>
      </c>
      <c r="H23" s="17"/>
      <c r="I23" s="17" t="s">
        <v>118</v>
      </c>
      <c r="J23" s="22" t="s">
        <v>119</v>
      </c>
      <c r="K23" s="22"/>
      <c r="N23" s="58">
        <f t="shared" si="2"/>
        <v>3.4602076124567475E-3</v>
      </c>
    </row>
    <row r="24" spans="1:14" s="20" customFormat="1" ht="65.099999999999994" customHeight="1">
      <c r="A24" s="37" t="s">
        <v>12</v>
      </c>
      <c r="B24" s="15" t="s">
        <v>256</v>
      </c>
      <c r="C24" s="15">
        <v>5</v>
      </c>
      <c r="D24" s="12">
        <f t="shared" si="0"/>
        <v>1.7301038062283738E-2</v>
      </c>
      <c r="E24" s="12"/>
      <c r="F24" s="12" t="str">
        <f t="shared" si="1"/>
        <v/>
      </c>
      <c r="G24" s="13">
        <v>1</v>
      </c>
      <c r="H24" s="13"/>
      <c r="I24" s="13" t="s">
        <v>120</v>
      </c>
      <c r="J24" s="15" t="s">
        <v>109</v>
      </c>
      <c r="K24" s="15"/>
      <c r="N24" s="58">
        <f t="shared" si="2"/>
        <v>1.7301038062283738E-2</v>
      </c>
    </row>
    <row r="25" spans="1:14" s="20" customFormat="1" ht="65.099999999999994" customHeight="1">
      <c r="A25" s="39" t="s">
        <v>12</v>
      </c>
      <c r="B25" s="22" t="s">
        <v>257</v>
      </c>
      <c r="C25" s="22">
        <v>5</v>
      </c>
      <c r="D25" s="14">
        <f t="shared" si="0"/>
        <v>1.7301038062283738E-2</v>
      </c>
      <c r="E25" s="14"/>
      <c r="F25" s="14" t="str">
        <f t="shared" si="1"/>
        <v/>
      </c>
      <c r="G25" s="17">
        <v>1</v>
      </c>
      <c r="H25" s="17"/>
      <c r="I25" s="17" t="s">
        <v>121</v>
      </c>
      <c r="J25" s="22" t="s">
        <v>122</v>
      </c>
      <c r="K25" s="22" t="s">
        <v>123</v>
      </c>
      <c r="N25" s="58">
        <f t="shared" si="2"/>
        <v>1.7301038062283738E-2</v>
      </c>
    </row>
    <row r="26" spans="1:14" s="20" customFormat="1" ht="65.099999999999994" customHeight="1">
      <c r="A26" s="37" t="s">
        <v>12</v>
      </c>
      <c r="B26" s="15" t="s">
        <v>258</v>
      </c>
      <c r="C26" s="15">
        <v>5</v>
      </c>
      <c r="D26" s="12">
        <f t="shared" si="0"/>
        <v>1.7301038062283738E-2</v>
      </c>
      <c r="E26" s="12"/>
      <c r="F26" s="12" t="str">
        <f t="shared" si="1"/>
        <v/>
      </c>
      <c r="G26" s="13">
        <v>1</v>
      </c>
      <c r="H26" s="13"/>
      <c r="I26" s="13" t="s">
        <v>125</v>
      </c>
      <c r="J26" s="15" t="s">
        <v>124</v>
      </c>
      <c r="K26" s="15" t="s">
        <v>126</v>
      </c>
      <c r="N26" s="58">
        <f t="shared" si="2"/>
        <v>1.7301038062283738E-2</v>
      </c>
    </row>
    <row r="27" spans="1:14" s="20" customFormat="1" ht="65.099999999999994" customHeight="1">
      <c r="A27" s="39" t="s">
        <v>13</v>
      </c>
      <c r="B27" s="25" t="s">
        <v>35</v>
      </c>
      <c r="C27" s="25">
        <v>5</v>
      </c>
      <c r="D27" s="14">
        <f t="shared" si="0"/>
        <v>1.7301038062283738E-2</v>
      </c>
      <c r="E27" s="14"/>
      <c r="F27" s="26" t="str">
        <f t="shared" si="1"/>
        <v/>
      </c>
      <c r="G27" s="33">
        <v>1</v>
      </c>
      <c r="H27" s="33"/>
      <c r="I27" s="33" t="s">
        <v>73</v>
      </c>
      <c r="J27" s="25" t="s">
        <v>74</v>
      </c>
      <c r="K27" s="48" t="s">
        <v>146</v>
      </c>
      <c r="N27" s="58">
        <f t="shared" si="2"/>
        <v>1.7301038062283738E-2</v>
      </c>
    </row>
    <row r="28" spans="1:14" s="20" customFormat="1" ht="65.099999999999994" customHeight="1">
      <c r="A28" s="37" t="s">
        <v>13</v>
      </c>
      <c r="B28" s="15" t="s">
        <v>17</v>
      </c>
      <c r="C28" s="15">
        <v>3</v>
      </c>
      <c r="D28" s="12">
        <f t="shared" si="0"/>
        <v>1.0380622837370242E-2</v>
      </c>
      <c r="E28" s="12"/>
      <c r="F28" s="12" t="str">
        <f t="shared" si="1"/>
        <v/>
      </c>
      <c r="G28" s="13">
        <v>1</v>
      </c>
      <c r="H28" s="13"/>
      <c r="I28" s="13" t="s">
        <v>76</v>
      </c>
      <c r="J28" s="15" t="s">
        <v>147</v>
      </c>
      <c r="K28" s="15"/>
      <c r="N28" s="58">
        <f t="shared" si="2"/>
        <v>1.0380622837370242E-2</v>
      </c>
    </row>
    <row r="29" spans="1:14" s="20" customFormat="1" ht="65.099999999999994" customHeight="1">
      <c r="A29" s="36" t="s">
        <v>13</v>
      </c>
      <c r="B29" s="25" t="s">
        <v>244</v>
      </c>
      <c r="C29" s="25">
        <v>5</v>
      </c>
      <c r="D29" s="14">
        <f t="shared" si="0"/>
        <v>1.7301038062283738E-2</v>
      </c>
      <c r="E29" s="14"/>
      <c r="F29" s="26" t="str">
        <f t="shared" si="1"/>
        <v/>
      </c>
      <c r="G29" s="33">
        <v>1</v>
      </c>
      <c r="H29" s="33"/>
      <c r="I29" s="33" t="s">
        <v>79</v>
      </c>
      <c r="J29" s="25" t="s">
        <v>80</v>
      </c>
      <c r="K29" s="25" t="s">
        <v>81</v>
      </c>
      <c r="N29" s="58">
        <f t="shared" si="2"/>
        <v>1.7301038062283738E-2</v>
      </c>
    </row>
    <row r="30" spans="1:14" s="20" customFormat="1" ht="65.099999999999994" customHeight="1">
      <c r="A30" s="37" t="s">
        <v>13</v>
      </c>
      <c r="B30" s="15" t="s">
        <v>259</v>
      </c>
      <c r="C30" s="15">
        <v>3</v>
      </c>
      <c r="D30" s="12">
        <f t="shared" si="0"/>
        <v>1.0380622837370242E-2</v>
      </c>
      <c r="E30" s="12"/>
      <c r="F30" s="12" t="str">
        <f t="shared" si="1"/>
        <v/>
      </c>
      <c r="G30" s="38">
        <v>3</v>
      </c>
      <c r="H30" s="38"/>
      <c r="I30" s="38" t="s">
        <v>127</v>
      </c>
      <c r="J30" s="15" t="s">
        <v>128</v>
      </c>
      <c r="K30" s="15" t="s">
        <v>129</v>
      </c>
      <c r="N30" s="58">
        <f t="shared" si="2"/>
        <v>1.0380622837370242E-2</v>
      </c>
    </row>
    <row r="31" spans="1:14" s="20" customFormat="1" ht="65.099999999999994" customHeight="1">
      <c r="A31" s="36" t="s">
        <v>13</v>
      </c>
      <c r="B31" s="25" t="s">
        <v>245</v>
      </c>
      <c r="C31" s="25">
        <v>3</v>
      </c>
      <c r="D31" s="14">
        <f t="shared" si="0"/>
        <v>1.0380622837370242E-2</v>
      </c>
      <c r="E31" s="14"/>
      <c r="F31" s="26" t="str">
        <f t="shared" si="1"/>
        <v/>
      </c>
      <c r="G31" s="40">
        <v>3</v>
      </c>
      <c r="H31" s="40"/>
      <c r="I31" s="40" t="s">
        <v>87</v>
      </c>
      <c r="J31" s="25"/>
      <c r="K31" s="48"/>
      <c r="N31" s="58">
        <f t="shared" si="2"/>
        <v>1.0380622837370242E-2</v>
      </c>
    </row>
    <row r="32" spans="1:14" s="20" customFormat="1" ht="65.099999999999994" customHeight="1">
      <c r="A32" s="37" t="s">
        <v>13</v>
      </c>
      <c r="B32" s="15" t="s">
        <v>260</v>
      </c>
      <c r="C32" s="15">
        <v>5</v>
      </c>
      <c r="D32" s="12">
        <f t="shared" si="0"/>
        <v>1.7301038062283738E-2</v>
      </c>
      <c r="E32" s="12"/>
      <c r="F32" s="12" t="str">
        <f t="shared" si="1"/>
        <v/>
      </c>
      <c r="G32" s="23">
        <v>3</v>
      </c>
      <c r="H32" s="23"/>
      <c r="I32" s="23" t="s">
        <v>141</v>
      </c>
      <c r="J32" s="15" t="s">
        <v>133</v>
      </c>
      <c r="K32" s="47" t="s">
        <v>130</v>
      </c>
      <c r="N32" s="58">
        <f t="shared" si="2"/>
        <v>1.7301038062283738E-2</v>
      </c>
    </row>
    <row r="33" spans="1:14" s="20" customFormat="1" ht="65.099999999999994" customHeight="1">
      <c r="A33" s="36" t="s">
        <v>13</v>
      </c>
      <c r="B33" s="25" t="s">
        <v>261</v>
      </c>
      <c r="C33" s="25">
        <v>5</v>
      </c>
      <c r="D33" s="14">
        <f t="shared" si="0"/>
        <v>1.7301038062283738E-2</v>
      </c>
      <c r="E33" s="14"/>
      <c r="F33" s="26" t="str">
        <f t="shared" si="1"/>
        <v/>
      </c>
      <c r="G33" s="40">
        <v>3</v>
      </c>
      <c r="H33" s="40"/>
      <c r="I33" s="40" t="s">
        <v>132</v>
      </c>
      <c r="J33" s="25" t="s">
        <v>131</v>
      </c>
      <c r="K33" s="25" t="s">
        <v>134</v>
      </c>
      <c r="N33" s="58">
        <f t="shared" si="2"/>
        <v>1.7301038062283738E-2</v>
      </c>
    </row>
    <row r="34" spans="1:14" s="20" customFormat="1" ht="65.099999999999994" customHeight="1">
      <c r="A34" s="37" t="s">
        <v>13</v>
      </c>
      <c r="B34" s="15" t="s">
        <v>262</v>
      </c>
      <c r="C34" s="15">
        <v>5</v>
      </c>
      <c r="D34" s="12">
        <f t="shared" si="0"/>
        <v>1.7301038062283738E-2</v>
      </c>
      <c r="E34" s="12"/>
      <c r="F34" s="12" t="str">
        <f t="shared" si="1"/>
        <v/>
      </c>
      <c r="G34" s="38">
        <v>3</v>
      </c>
      <c r="H34" s="38"/>
      <c r="I34" s="38" t="s">
        <v>135</v>
      </c>
      <c r="J34" s="15" t="s">
        <v>136</v>
      </c>
      <c r="K34" s="15"/>
      <c r="N34" s="58">
        <f t="shared" si="2"/>
        <v>1.7301038062283738E-2</v>
      </c>
    </row>
    <row r="35" spans="1:14" s="20" customFormat="1" ht="65.099999999999994" customHeight="1">
      <c r="A35" s="36" t="s">
        <v>13</v>
      </c>
      <c r="B35" s="25" t="s">
        <v>263</v>
      </c>
      <c r="C35" s="25">
        <v>5</v>
      </c>
      <c r="D35" s="14">
        <f t="shared" si="0"/>
        <v>1.7301038062283738E-2</v>
      </c>
      <c r="E35" s="14"/>
      <c r="F35" s="26" t="str">
        <f t="shared" si="1"/>
        <v/>
      </c>
      <c r="G35" s="33">
        <v>1</v>
      </c>
      <c r="H35" s="40"/>
      <c r="I35" s="40" t="s">
        <v>137</v>
      </c>
      <c r="J35" s="25" t="s">
        <v>138</v>
      </c>
      <c r="K35" s="25"/>
      <c r="N35" s="58">
        <f t="shared" si="2"/>
        <v>1.7301038062283738E-2</v>
      </c>
    </row>
    <row r="36" spans="1:14" s="20" customFormat="1" ht="65.099999999999994" customHeight="1">
      <c r="A36" s="37" t="s">
        <v>13</v>
      </c>
      <c r="B36" s="15" t="s">
        <v>264</v>
      </c>
      <c r="C36" s="15">
        <v>5</v>
      </c>
      <c r="D36" s="12">
        <f t="shared" si="0"/>
        <v>1.7301038062283738E-2</v>
      </c>
      <c r="E36" s="12"/>
      <c r="F36" s="12" t="str">
        <f t="shared" si="1"/>
        <v/>
      </c>
      <c r="G36" s="13">
        <v>1</v>
      </c>
      <c r="H36" s="13"/>
      <c r="I36" s="13" t="s">
        <v>139</v>
      </c>
      <c r="J36" s="15" t="s">
        <v>140</v>
      </c>
      <c r="K36" s="15"/>
      <c r="N36" s="58">
        <f t="shared" si="2"/>
        <v>1.7301038062283738E-2</v>
      </c>
    </row>
    <row r="37" spans="1:14" s="20" customFormat="1" ht="65.099999999999994" customHeight="1">
      <c r="A37" s="36" t="s">
        <v>13</v>
      </c>
      <c r="B37" s="22" t="s">
        <v>19</v>
      </c>
      <c r="C37" s="25">
        <v>5</v>
      </c>
      <c r="D37" s="14">
        <f t="shared" si="0"/>
        <v>1.7301038062283738E-2</v>
      </c>
      <c r="E37" s="14"/>
      <c r="F37" s="26" t="str">
        <f t="shared" si="1"/>
        <v/>
      </c>
      <c r="G37" s="33">
        <v>1</v>
      </c>
      <c r="H37" s="33"/>
      <c r="I37" s="17" t="s">
        <v>82</v>
      </c>
      <c r="J37" s="22" t="s">
        <v>83</v>
      </c>
      <c r="K37" s="22" t="s">
        <v>84</v>
      </c>
      <c r="N37" s="58">
        <f t="shared" si="2"/>
        <v>1.7301038062283738E-2</v>
      </c>
    </row>
    <row r="38" spans="1:14" s="20" customFormat="1" ht="65.099999999999994" customHeight="1">
      <c r="A38" s="37" t="s">
        <v>13</v>
      </c>
      <c r="B38" s="15" t="s">
        <v>265</v>
      </c>
      <c r="C38" s="15">
        <v>5</v>
      </c>
      <c r="D38" s="12">
        <f t="shared" si="0"/>
        <v>1.7301038062283738E-2</v>
      </c>
      <c r="E38" s="12"/>
      <c r="F38" s="12" t="str">
        <f t="shared" si="1"/>
        <v/>
      </c>
      <c r="G38" s="13">
        <v>1</v>
      </c>
      <c r="H38" s="13"/>
      <c r="I38" s="13" t="s">
        <v>142</v>
      </c>
      <c r="J38" s="47" t="s">
        <v>143</v>
      </c>
      <c r="K38" s="15"/>
      <c r="N38" s="58">
        <f t="shared" si="2"/>
        <v>1.7301038062283738E-2</v>
      </c>
    </row>
    <row r="39" spans="1:14" s="20" customFormat="1" ht="65.099999999999994" customHeight="1">
      <c r="A39" s="39" t="s">
        <v>14</v>
      </c>
      <c r="B39" s="25" t="s">
        <v>266</v>
      </c>
      <c r="C39" s="25">
        <v>5</v>
      </c>
      <c r="D39" s="14">
        <f t="shared" si="0"/>
        <v>1.7301038062283738E-2</v>
      </c>
      <c r="E39" s="14"/>
      <c r="F39" s="26" t="str">
        <f t="shared" si="1"/>
        <v/>
      </c>
      <c r="G39" s="33">
        <v>1</v>
      </c>
      <c r="H39" s="33"/>
      <c r="I39" s="33" t="s">
        <v>144</v>
      </c>
      <c r="J39" s="48" t="s">
        <v>158</v>
      </c>
      <c r="K39" s="25"/>
      <c r="N39" s="58">
        <f t="shared" si="2"/>
        <v>1.7301038062283738E-2</v>
      </c>
    </row>
    <row r="40" spans="1:14" s="20" customFormat="1" ht="65.099999999999994" customHeight="1">
      <c r="A40" s="37" t="s">
        <v>16</v>
      </c>
      <c r="B40" s="15" t="s">
        <v>267</v>
      </c>
      <c r="C40" s="15">
        <v>5</v>
      </c>
      <c r="D40" s="12">
        <f t="shared" si="0"/>
        <v>1.7301038062283738E-2</v>
      </c>
      <c r="E40" s="12"/>
      <c r="F40" s="12" t="str">
        <f t="shared" si="1"/>
        <v/>
      </c>
      <c r="G40" s="13">
        <v>1</v>
      </c>
      <c r="H40" s="13"/>
      <c r="I40" s="13" t="s">
        <v>73</v>
      </c>
      <c r="J40" s="15" t="s">
        <v>74</v>
      </c>
      <c r="K40" s="47" t="s">
        <v>145</v>
      </c>
      <c r="N40" s="58">
        <f t="shared" si="2"/>
        <v>1.7301038062283738E-2</v>
      </c>
    </row>
    <row r="41" spans="1:14" s="20" customFormat="1" ht="65.099999999999994" customHeight="1">
      <c r="A41" s="36" t="s">
        <v>16</v>
      </c>
      <c r="B41" s="22" t="s">
        <v>17</v>
      </c>
      <c r="C41" s="22">
        <v>3</v>
      </c>
      <c r="D41" s="14">
        <f t="shared" si="0"/>
        <v>1.0380622837370242E-2</v>
      </c>
      <c r="E41" s="14"/>
      <c r="F41" s="14" t="str">
        <f t="shared" si="1"/>
        <v/>
      </c>
      <c r="G41" s="17">
        <v>1</v>
      </c>
      <c r="H41" s="17"/>
      <c r="I41" s="33" t="s">
        <v>76</v>
      </c>
      <c r="J41" s="25"/>
      <c r="K41" s="25" t="s">
        <v>147</v>
      </c>
      <c r="N41" s="58">
        <f t="shared" si="2"/>
        <v>1.0380622837370242E-2</v>
      </c>
    </row>
    <row r="42" spans="1:14" s="20" customFormat="1" ht="65.099999999999994" customHeight="1">
      <c r="A42" s="37" t="s">
        <v>16</v>
      </c>
      <c r="B42" s="15" t="s">
        <v>244</v>
      </c>
      <c r="C42" s="15">
        <v>5</v>
      </c>
      <c r="D42" s="12">
        <f t="shared" si="0"/>
        <v>1.7301038062283738E-2</v>
      </c>
      <c r="E42" s="12"/>
      <c r="F42" s="12" t="str">
        <f t="shared" si="1"/>
        <v/>
      </c>
      <c r="G42" s="13">
        <v>1</v>
      </c>
      <c r="H42" s="13"/>
      <c r="I42" s="13" t="s">
        <v>79</v>
      </c>
      <c r="J42" s="15" t="s">
        <v>80</v>
      </c>
      <c r="K42" s="15" t="s">
        <v>81</v>
      </c>
      <c r="N42" s="58">
        <f t="shared" si="2"/>
        <v>1.7301038062283738E-2</v>
      </c>
    </row>
    <row r="43" spans="1:14" s="20" customFormat="1" ht="65.099999999999994" customHeight="1">
      <c r="A43" s="36" t="s">
        <v>16</v>
      </c>
      <c r="B43" s="22" t="s">
        <v>268</v>
      </c>
      <c r="C43" s="22">
        <v>3</v>
      </c>
      <c r="D43" s="14">
        <f t="shared" si="0"/>
        <v>1.0380622837370242E-2</v>
      </c>
      <c r="E43" s="14"/>
      <c r="F43" s="14" t="str">
        <f t="shared" si="1"/>
        <v/>
      </c>
      <c r="G43" s="41">
        <v>3</v>
      </c>
      <c r="H43" s="41"/>
      <c r="I43" s="41" t="s">
        <v>239</v>
      </c>
      <c r="J43" s="22" t="s">
        <v>240</v>
      </c>
      <c r="K43" s="22"/>
      <c r="N43" s="58">
        <f t="shared" si="2"/>
        <v>1.0380622837370242E-2</v>
      </c>
    </row>
    <row r="44" spans="1:14" s="20" customFormat="1" ht="65.099999999999994" customHeight="1">
      <c r="A44" s="37" t="s">
        <v>16</v>
      </c>
      <c r="B44" s="15" t="s">
        <v>245</v>
      </c>
      <c r="C44" s="15">
        <v>3</v>
      </c>
      <c r="D44" s="12">
        <f t="shared" si="0"/>
        <v>1.0380622837370242E-2</v>
      </c>
      <c r="E44" s="12"/>
      <c r="F44" s="12" t="str">
        <f t="shared" si="1"/>
        <v/>
      </c>
      <c r="G44" s="38">
        <v>3</v>
      </c>
      <c r="H44" s="38"/>
      <c r="I44" s="38" t="s">
        <v>87</v>
      </c>
      <c r="J44" s="15"/>
      <c r="K44" s="47"/>
      <c r="N44" s="58">
        <f t="shared" si="2"/>
        <v>1.0380622837370242E-2</v>
      </c>
    </row>
    <row r="45" spans="1:14" s="20" customFormat="1" ht="65.099999999999994" customHeight="1">
      <c r="A45" s="36" t="s">
        <v>16</v>
      </c>
      <c r="B45" s="25" t="s">
        <v>269</v>
      </c>
      <c r="C45" s="22">
        <v>5</v>
      </c>
      <c r="D45" s="14">
        <f t="shared" si="0"/>
        <v>1.7301038062283738E-2</v>
      </c>
      <c r="E45" s="14"/>
      <c r="F45" s="14" t="str">
        <f t="shared" si="1"/>
        <v/>
      </c>
      <c r="G45" s="41">
        <v>3</v>
      </c>
      <c r="H45" s="41"/>
      <c r="I45" s="41" t="s">
        <v>152</v>
      </c>
      <c r="J45" s="25" t="s">
        <v>153</v>
      </c>
      <c r="K45" s="25" t="s">
        <v>154</v>
      </c>
      <c r="N45" s="58">
        <f t="shared" si="2"/>
        <v>1.7301038062283738E-2</v>
      </c>
    </row>
    <row r="46" spans="1:14" s="20" customFormat="1" ht="65.099999999999994" customHeight="1">
      <c r="A46" s="37" t="s">
        <v>16</v>
      </c>
      <c r="B46" s="15" t="s">
        <v>19</v>
      </c>
      <c r="C46" s="15">
        <v>5</v>
      </c>
      <c r="D46" s="12">
        <f t="shared" si="0"/>
        <v>1.7301038062283738E-2</v>
      </c>
      <c r="E46" s="12"/>
      <c r="F46" s="12" t="str">
        <f t="shared" si="1"/>
        <v/>
      </c>
      <c r="G46" s="13">
        <v>1</v>
      </c>
      <c r="H46" s="13"/>
      <c r="I46" s="13" t="s">
        <v>82</v>
      </c>
      <c r="J46" s="15" t="s">
        <v>83</v>
      </c>
      <c r="K46" s="15" t="s">
        <v>84</v>
      </c>
      <c r="N46" s="58">
        <f t="shared" si="2"/>
        <v>1.7301038062283738E-2</v>
      </c>
    </row>
    <row r="47" spans="1:14" s="20" customFormat="1" ht="65.099999999999994" customHeight="1">
      <c r="A47" s="36" t="s">
        <v>16</v>
      </c>
      <c r="B47" s="22" t="s">
        <v>270</v>
      </c>
      <c r="C47" s="22">
        <v>5</v>
      </c>
      <c r="D47" s="14">
        <f t="shared" si="0"/>
        <v>1.7301038062283738E-2</v>
      </c>
      <c r="E47" s="14"/>
      <c r="F47" s="14" t="str">
        <f t="shared" si="1"/>
        <v/>
      </c>
      <c r="G47" s="17">
        <v>1</v>
      </c>
      <c r="H47" s="17"/>
      <c r="I47" s="17" t="s">
        <v>148</v>
      </c>
      <c r="J47" s="22" t="s">
        <v>149</v>
      </c>
      <c r="K47" s="22" t="s">
        <v>150</v>
      </c>
      <c r="N47" s="58">
        <f t="shared" si="2"/>
        <v>1.7301038062283738E-2</v>
      </c>
    </row>
    <row r="48" spans="1:14" s="20" customFormat="1" ht="65.099999999999994" customHeight="1">
      <c r="A48" s="37" t="s">
        <v>15</v>
      </c>
      <c r="B48" s="15" t="s">
        <v>246</v>
      </c>
      <c r="C48" s="15">
        <v>5</v>
      </c>
      <c r="D48" s="12">
        <f t="shared" si="0"/>
        <v>1.7301038062283738E-2</v>
      </c>
      <c r="E48" s="12"/>
      <c r="F48" s="12" t="str">
        <f t="shared" si="1"/>
        <v/>
      </c>
      <c r="G48" s="13">
        <v>1</v>
      </c>
      <c r="H48" s="13"/>
      <c r="I48" s="13" t="s">
        <v>159</v>
      </c>
      <c r="J48" s="15" t="s">
        <v>155</v>
      </c>
      <c r="K48" s="15" t="s">
        <v>156</v>
      </c>
      <c r="N48" s="58">
        <f t="shared" si="2"/>
        <v>1.7301038062283738E-2</v>
      </c>
    </row>
    <row r="49" spans="1:14" s="20" customFormat="1" ht="65.099999999999994" customHeight="1">
      <c r="A49" s="36" t="s">
        <v>15</v>
      </c>
      <c r="B49" s="22" t="s">
        <v>46</v>
      </c>
      <c r="C49" s="22">
        <v>1</v>
      </c>
      <c r="D49" s="14">
        <f t="shared" si="0"/>
        <v>3.4602076124567475E-3</v>
      </c>
      <c r="E49" s="14"/>
      <c r="F49" s="14" t="str">
        <f t="shared" si="1"/>
        <v/>
      </c>
      <c r="G49" s="17">
        <v>1</v>
      </c>
      <c r="H49" s="17"/>
      <c r="I49" s="17" t="s">
        <v>157</v>
      </c>
      <c r="J49" s="49"/>
      <c r="K49" s="22"/>
      <c r="N49" s="58">
        <f t="shared" si="2"/>
        <v>3.4602076124567475E-3</v>
      </c>
    </row>
    <row r="50" spans="1:14" s="20" customFormat="1" ht="65.099999999999994" customHeight="1">
      <c r="A50" s="37" t="s">
        <v>15</v>
      </c>
      <c r="B50" s="15" t="s">
        <v>271</v>
      </c>
      <c r="C50" s="15">
        <v>3</v>
      </c>
      <c r="D50" s="12">
        <f t="shared" si="0"/>
        <v>1.0380622837370242E-2</v>
      </c>
      <c r="E50" s="12"/>
      <c r="F50" s="12" t="str">
        <f t="shared" si="1"/>
        <v/>
      </c>
      <c r="G50" s="38">
        <v>3</v>
      </c>
      <c r="H50" s="38"/>
      <c r="I50" s="38" t="s">
        <v>160</v>
      </c>
      <c r="J50" s="15" t="s">
        <v>161</v>
      </c>
      <c r="K50" s="47"/>
      <c r="N50" s="58">
        <f t="shared" si="2"/>
        <v>1.0380622837370242E-2</v>
      </c>
    </row>
    <row r="51" spans="1:14" s="20" customFormat="1" ht="65.099999999999994" customHeight="1">
      <c r="A51" s="39" t="s">
        <v>47</v>
      </c>
      <c r="B51" s="48" t="s">
        <v>48</v>
      </c>
      <c r="C51" s="25">
        <v>5</v>
      </c>
      <c r="D51" s="14">
        <f t="shared" si="0"/>
        <v>1.7301038062283738E-2</v>
      </c>
      <c r="E51" s="14"/>
      <c r="F51" s="26" t="str">
        <f t="shared" si="1"/>
        <v/>
      </c>
      <c r="G51" s="33">
        <v>1</v>
      </c>
      <c r="H51" s="33"/>
      <c r="I51" s="25" t="s">
        <v>49</v>
      </c>
      <c r="J51" s="25" t="s">
        <v>50</v>
      </c>
      <c r="K51" s="48" t="s">
        <v>51</v>
      </c>
      <c r="N51" s="58">
        <f t="shared" si="2"/>
        <v>1.7301038062283738E-2</v>
      </c>
    </row>
    <row r="52" spans="1:14" s="20" customFormat="1" ht="65.099999999999994" customHeight="1">
      <c r="A52" s="42" t="s">
        <v>0</v>
      </c>
      <c r="B52" s="15" t="s">
        <v>272</v>
      </c>
      <c r="C52" s="15">
        <v>5</v>
      </c>
      <c r="D52" s="12">
        <f t="shared" si="0"/>
        <v>1.7301038062283738E-2</v>
      </c>
      <c r="E52" s="12"/>
      <c r="F52" s="12" t="str">
        <f t="shared" si="1"/>
        <v/>
      </c>
      <c r="G52" s="23">
        <v>3</v>
      </c>
      <c r="H52" s="23"/>
      <c r="I52" s="23" t="s">
        <v>162</v>
      </c>
      <c r="J52" s="15" t="s">
        <v>233</v>
      </c>
      <c r="K52" s="15" t="s">
        <v>163</v>
      </c>
      <c r="N52" s="58">
        <f t="shared" si="2"/>
        <v>1.7301038062283738E-2</v>
      </c>
    </row>
    <row r="53" spans="1:14" s="20" customFormat="1" ht="65.099999999999994" customHeight="1">
      <c r="A53" s="43" t="s">
        <v>0</v>
      </c>
      <c r="B53" s="22" t="s">
        <v>273</v>
      </c>
      <c r="C53" s="22">
        <v>1</v>
      </c>
      <c r="D53" s="14">
        <f t="shared" si="0"/>
        <v>3.4602076124567475E-3</v>
      </c>
      <c r="E53" s="14"/>
      <c r="F53" s="14" t="str">
        <f t="shared" si="1"/>
        <v/>
      </c>
      <c r="G53" s="41">
        <v>3</v>
      </c>
      <c r="H53" s="41"/>
      <c r="I53" s="41" t="s">
        <v>165</v>
      </c>
      <c r="J53" s="48" t="s">
        <v>164</v>
      </c>
      <c r="K53" s="22"/>
      <c r="N53" s="58">
        <f t="shared" si="2"/>
        <v>3.4602076124567475E-3</v>
      </c>
    </row>
    <row r="54" spans="1:14" s="20" customFormat="1" ht="65.099999999999994" customHeight="1">
      <c r="A54" s="42" t="s">
        <v>0</v>
      </c>
      <c r="B54" s="15" t="s">
        <v>274</v>
      </c>
      <c r="C54" s="15">
        <v>1</v>
      </c>
      <c r="D54" s="12">
        <f t="shared" si="0"/>
        <v>3.4602076124567475E-3</v>
      </c>
      <c r="E54" s="12"/>
      <c r="F54" s="12" t="str">
        <f t="shared" si="1"/>
        <v/>
      </c>
      <c r="G54" s="23">
        <v>3</v>
      </c>
      <c r="H54" s="23"/>
      <c r="I54" s="23" t="s">
        <v>235</v>
      </c>
      <c r="J54" s="15" t="s">
        <v>234</v>
      </c>
      <c r="K54" s="15"/>
      <c r="N54" s="58">
        <f t="shared" si="2"/>
        <v>3.4602076124567475E-3</v>
      </c>
    </row>
    <row r="55" spans="1:14" s="20" customFormat="1" ht="65.099999999999994" customHeight="1">
      <c r="A55" s="43" t="s">
        <v>0</v>
      </c>
      <c r="B55" s="22" t="s">
        <v>275</v>
      </c>
      <c r="C55" s="22">
        <v>1</v>
      </c>
      <c r="D55" s="14">
        <f t="shared" si="0"/>
        <v>3.4602076124567475E-3</v>
      </c>
      <c r="E55" s="14"/>
      <c r="F55" s="14" t="str">
        <f t="shared" si="1"/>
        <v/>
      </c>
      <c r="G55" s="41">
        <v>3</v>
      </c>
      <c r="H55" s="41"/>
      <c r="I55" s="41" t="s">
        <v>166</v>
      </c>
      <c r="J55" s="22" t="s">
        <v>167</v>
      </c>
      <c r="K55" s="25" t="s">
        <v>163</v>
      </c>
      <c r="N55" s="58">
        <f t="shared" si="2"/>
        <v>3.4602076124567475E-3</v>
      </c>
    </row>
    <row r="56" spans="1:14" s="20" customFormat="1" ht="65.099999999999994" customHeight="1">
      <c r="A56" s="42" t="s">
        <v>0</v>
      </c>
      <c r="B56" s="15" t="s">
        <v>276</v>
      </c>
      <c r="C56" s="15">
        <v>3</v>
      </c>
      <c r="D56" s="12">
        <f t="shared" si="0"/>
        <v>1.0380622837370242E-2</v>
      </c>
      <c r="E56" s="12"/>
      <c r="F56" s="12" t="str">
        <f t="shared" si="1"/>
        <v/>
      </c>
      <c r="G56" s="23">
        <v>3</v>
      </c>
      <c r="H56" s="23"/>
      <c r="I56" s="23" t="s">
        <v>168</v>
      </c>
      <c r="J56" s="47" t="s">
        <v>169</v>
      </c>
      <c r="K56" s="15"/>
      <c r="N56" s="58">
        <f t="shared" si="2"/>
        <v>1.0380622837370242E-2</v>
      </c>
    </row>
    <row r="57" spans="1:14" s="20" customFormat="1" ht="65.099999999999994" customHeight="1">
      <c r="A57" s="43" t="s">
        <v>0</v>
      </c>
      <c r="B57" s="22" t="s">
        <v>277</v>
      </c>
      <c r="C57" s="22">
        <v>1</v>
      </c>
      <c r="D57" s="14">
        <f t="shared" si="0"/>
        <v>3.4602076124567475E-3</v>
      </c>
      <c r="E57" s="14"/>
      <c r="F57" s="14" t="str">
        <f t="shared" si="1"/>
        <v/>
      </c>
      <c r="G57" s="41">
        <v>3</v>
      </c>
      <c r="H57" s="41"/>
      <c r="I57" s="41" t="s">
        <v>170</v>
      </c>
      <c r="J57" s="22" t="s">
        <v>171</v>
      </c>
      <c r="K57" s="49" t="s">
        <v>172</v>
      </c>
      <c r="N57" s="58">
        <f t="shared" si="2"/>
        <v>3.4602076124567475E-3</v>
      </c>
    </row>
    <row r="58" spans="1:14" s="20" customFormat="1" ht="65.099999999999994" customHeight="1">
      <c r="A58" s="42" t="s">
        <v>0</v>
      </c>
      <c r="B58" s="15" t="s">
        <v>278</v>
      </c>
      <c r="C58" s="15">
        <v>3</v>
      </c>
      <c r="D58" s="12">
        <f t="shared" si="0"/>
        <v>1.0380622837370242E-2</v>
      </c>
      <c r="E58" s="12"/>
      <c r="F58" s="12" t="str">
        <f t="shared" si="1"/>
        <v/>
      </c>
      <c r="G58" s="23">
        <v>3</v>
      </c>
      <c r="H58" s="23"/>
      <c r="I58" s="23" t="s">
        <v>173</v>
      </c>
      <c r="J58" s="15" t="s">
        <v>174</v>
      </c>
      <c r="K58" s="15" t="s">
        <v>175</v>
      </c>
      <c r="N58" s="58">
        <f t="shared" si="2"/>
        <v>1.0380622837370242E-2</v>
      </c>
    </row>
    <row r="59" spans="1:14" s="20" customFormat="1" ht="65.099999999999994" customHeight="1">
      <c r="A59" s="36" t="s">
        <v>0</v>
      </c>
      <c r="B59" s="22" t="s">
        <v>279</v>
      </c>
      <c r="C59" s="22">
        <v>1</v>
      </c>
      <c r="D59" s="14">
        <f t="shared" si="0"/>
        <v>3.4602076124567475E-3</v>
      </c>
      <c r="E59" s="14"/>
      <c r="F59" s="14" t="str">
        <f t="shared" si="1"/>
        <v/>
      </c>
      <c r="G59" s="41">
        <v>3</v>
      </c>
      <c r="H59" s="41"/>
      <c r="I59" s="41" t="s">
        <v>176</v>
      </c>
      <c r="J59" s="22" t="s">
        <v>177</v>
      </c>
      <c r="K59" s="22"/>
      <c r="N59" s="58">
        <f t="shared" si="2"/>
        <v>3.4602076124567475E-3</v>
      </c>
    </row>
    <row r="60" spans="1:14" s="20" customFormat="1" ht="65.099999999999994" customHeight="1">
      <c r="A60" s="37" t="s">
        <v>0</v>
      </c>
      <c r="B60" s="15" t="s">
        <v>280</v>
      </c>
      <c r="C60" s="21">
        <v>5</v>
      </c>
      <c r="D60" s="12">
        <f t="shared" si="0"/>
        <v>1.7301038062283738E-2</v>
      </c>
      <c r="E60" s="12"/>
      <c r="F60" s="19" t="str">
        <f t="shared" si="1"/>
        <v/>
      </c>
      <c r="G60" s="23">
        <v>3</v>
      </c>
      <c r="H60" s="23"/>
      <c r="I60" s="23" t="s">
        <v>178</v>
      </c>
      <c r="J60" s="15"/>
      <c r="K60" s="15"/>
      <c r="N60" s="58">
        <f t="shared" si="2"/>
        <v>1.7301038062283738E-2</v>
      </c>
    </row>
    <row r="61" spans="1:14" s="20" customFormat="1" ht="65.099999999999994" customHeight="1">
      <c r="A61" s="36" t="s">
        <v>0</v>
      </c>
      <c r="B61" s="22" t="s">
        <v>294</v>
      </c>
      <c r="C61" s="18">
        <v>3</v>
      </c>
      <c r="D61" s="14">
        <f t="shared" si="0"/>
        <v>1.0380622837370242E-2</v>
      </c>
      <c r="E61" s="14"/>
      <c r="F61" s="16" t="str">
        <f t="shared" si="1"/>
        <v/>
      </c>
      <c r="G61" s="41">
        <v>3</v>
      </c>
      <c r="H61" s="41"/>
      <c r="I61" s="41" t="s">
        <v>179</v>
      </c>
      <c r="J61" s="22" t="s">
        <v>180</v>
      </c>
      <c r="K61" s="22"/>
      <c r="N61" s="58">
        <f t="shared" si="2"/>
        <v>1.0380622837370242E-2</v>
      </c>
    </row>
    <row r="62" spans="1:14" s="20" customFormat="1" ht="65.099999999999994" customHeight="1">
      <c r="A62" s="37" t="s">
        <v>4</v>
      </c>
      <c r="B62" s="47" t="s">
        <v>281</v>
      </c>
      <c r="C62" s="21">
        <v>5</v>
      </c>
      <c r="D62" s="12">
        <f t="shared" si="0"/>
        <v>1.7301038062283738E-2</v>
      </c>
      <c r="E62" s="12"/>
      <c r="F62" s="19" t="str">
        <f t="shared" si="1"/>
        <v/>
      </c>
      <c r="G62" s="23">
        <v>3</v>
      </c>
      <c r="H62" s="23"/>
      <c r="I62" s="23" t="s">
        <v>183</v>
      </c>
      <c r="J62" s="15"/>
      <c r="K62" s="15" t="s">
        <v>81</v>
      </c>
      <c r="N62" s="58">
        <f t="shared" si="2"/>
        <v>1.7301038062283738E-2</v>
      </c>
    </row>
    <row r="63" spans="1:14" s="20" customFormat="1" ht="65.099999999999994" customHeight="1">
      <c r="A63" s="39" t="s">
        <v>4</v>
      </c>
      <c r="B63" s="48" t="s">
        <v>282</v>
      </c>
      <c r="C63" s="27">
        <v>5</v>
      </c>
      <c r="D63" s="14">
        <f t="shared" si="0"/>
        <v>1.7301038062283738E-2</v>
      </c>
      <c r="E63" s="14"/>
      <c r="F63" s="28" t="str">
        <f t="shared" si="1"/>
        <v/>
      </c>
      <c r="G63" s="17">
        <v>1</v>
      </c>
      <c r="H63" s="29"/>
      <c r="I63" s="29" t="s">
        <v>181</v>
      </c>
      <c r="J63" s="25" t="s">
        <v>182</v>
      </c>
      <c r="K63" s="25"/>
      <c r="N63" s="58">
        <f t="shared" si="2"/>
        <v>1.7301038062283738E-2</v>
      </c>
    </row>
    <row r="64" spans="1:14" s="20" customFormat="1" ht="65.099999999999994" customHeight="1">
      <c r="A64" s="37" t="s">
        <v>4</v>
      </c>
      <c r="B64" s="47" t="s">
        <v>283</v>
      </c>
      <c r="C64" s="21">
        <v>5</v>
      </c>
      <c r="D64" s="12">
        <f t="shared" si="0"/>
        <v>1.7301038062283738E-2</v>
      </c>
      <c r="E64" s="12"/>
      <c r="F64" s="19" t="str">
        <f t="shared" si="1"/>
        <v/>
      </c>
      <c r="G64" s="13">
        <v>1</v>
      </c>
      <c r="H64" s="23"/>
      <c r="I64" s="23" t="s">
        <v>184</v>
      </c>
      <c r="J64" s="15" t="s">
        <v>185</v>
      </c>
      <c r="K64" s="15" t="s">
        <v>186</v>
      </c>
      <c r="N64" s="58">
        <f t="shared" si="2"/>
        <v>1.7301038062283738E-2</v>
      </c>
    </row>
    <row r="65" spans="1:14" s="20" customFormat="1" ht="65.099999999999994" customHeight="1">
      <c r="A65" s="39" t="s">
        <v>4</v>
      </c>
      <c r="B65" s="48" t="s">
        <v>284</v>
      </c>
      <c r="C65" s="27">
        <v>5</v>
      </c>
      <c r="D65" s="14">
        <f t="shared" si="0"/>
        <v>1.7301038062283738E-2</v>
      </c>
      <c r="E65" s="14"/>
      <c r="F65" s="28" t="str">
        <f t="shared" si="1"/>
        <v/>
      </c>
      <c r="G65" s="29">
        <v>3</v>
      </c>
      <c r="H65" s="29"/>
      <c r="I65" s="25" t="s">
        <v>187</v>
      </c>
      <c r="J65" s="25" t="s">
        <v>188</v>
      </c>
      <c r="K65" s="25"/>
      <c r="N65" s="58">
        <f t="shared" si="2"/>
        <v>1.7301038062283738E-2</v>
      </c>
    </row>
    <row r="66" spans="1:14" s="20" customFormat="1" ht="65.099999999999994" customHeight="1">
      <c r="A66" s="37" t="s">
        <v>4</v>
      </c>
      <c r="B66" s="47" t="s">
        <v>285</v>
      </c>
      <c r="C66" s="21">
        <v>5</v>
      </c>
      <c r="D66" s="12">
        <f t="shared" si="0"/>
        <v>1.7301038062283738E-2</v>
      </c>
      <c r="E66" s="12"/>
      <c r="F66" s="19" t="str">
        <f t="shared" si="1"/>
        <v/>
      </c>
      <c r="G66" s="38">
        <v>3</v>
      </c>
      <c r="H66" s="38"/>
      <c r="I66" s="38" t="s">
        <v>190</v>
      </c>
      <c r="J66" s="15" t="s">
        <v>189</v>
      </c>
      <c r="K66" s="15"/>
      <c r="N66" s="58">
        <f t="shared" si="2"/>
        <v>1.7301038062283738E-2</v>
      </c>
    </row>
    <row r="67" spans="1:14" s="20" customFormat="1" ht="65.099999999999994" customHeight="1">
      <c r="A67" s="39" t="s">
        <v>4</v>
      </c>
      <c r="B67" s="48" t="s">
        <v>286</v>
      </c>
      <c r="C67" s="27">
        <v>5</v>
      </c>
      <c r="D67" s="14">
        <f t="shared" si="0"/>
        <v>1.7301038062283738E-2</v>
      </c>
      <c r="E67" s="14"/>
      <c r="F67" s="28" t="str">
        <f t="shared" si="1"/>
        <v/>
      </c>
      <c r="G67" s="29">
        <v>3</v>
      </c>
      <c r="H67" s="29"/>
      <c r="I67" s="29" t="s">
        <v>192</v>
      </c>
      <c r="J67" s="25" t="s">
        <v>191</v>
      </c>
      <c r="K67" s="25"/>
      <c r="N67" s="58">
        <f t="shared" si="2"/>
        <v>1.7301038062283738E-2</v>
      </c>
    </row>
    <row r="68" spans="1:14" s="20" customFormat="1" ht="65.099999999999994" customHeight="1">
      <c r="A68" s="37" t="s">
        <v>4</v>
      </c>
      <c r="B68" s="15" t="s">
        <v>287</v>
      </c>
      <c r="C68" s="15">
        <v>3</v>
      </c>
      <c r="D68" s="12">
        <f t="shared" ref="D68:D74" si="3">C68/C$79</f>
        <v>1.0380622837370242E-2</v>
      </c>
      <c r="E68" s="12"/>
      <c r="F68" s="12" t="str">
        <f t="shared" si="1"/>
        <v/>
      </c>
      <c r="G68" s="38">
        <v>3</v>
      </c>
      <c r="H68" s="38"/>
      <c r="I68" s="38" t="s">
        <v>193</v>
      </c>
      <c r="J68" s="15" t="s">
        <v>194</v>
      </c>
      <c r="K68" s="15"/>
      <c r="N68" s="58">
        <f t="shared" si="2"/>
        <v>1.0380622837370242E-2</v>
      </c>
    </row>
    <row r="69" spans="1:14" s="20" customFormat="1" ht="65.099999999999994" customHeight="1">
      <c r="A69" s="36" t="s">
        <v>4</v>
      </c>
      <c r="B69" s="22" t="s">
        <v>288</v>
      </c>
      <c r="C69" s="22">
        <v>3</v>
      </c>
      <c r="D69" s="14">
        <f t="shared" si="3"/>
        <v>1.0380622837370242E-2</v>
      </c>
      <c r="E69" s="14"/>
      <c r="F69" s="14" t="str">
        <f t="shared" ref="F69:F74" si="4">IF(E69="S",D69,IF(E69="N",0,IF(E69="N/A","- - -","")))</f>
        <v/>
      </c>
      <c r="G69" s="41">
        <v>3</v>
      </c>
      <c r="H69" s="41"/>
      <c r="I69" s="41" t="s">
        <v>195</v>
      </c>
      <c r="J69" s="49" t="s">
        <v>196</v>
      </c>
      <c r="K69" s="22"/>
      <c r="N69" s="58">
        <f t="shared" ref="N69:N74" si="5">IF(E69&lt;&gt;"N",D69,0)</f>
        <v>1.0380622837370242E-2</v>
      </c>
    </row>
    <row r="70" spans="1:14" s="20" customFormat="1" ht="65.099999999999994" customHeight="1">
      <c r="A70" s="37" t="s">
        <v>4</v>
      </c>
      <c r="B70" s="15" t="s">
        <v>289</v>
      </c>
      <c r="C70" s="21">
        <v>3</v>
      </c>
      <c r="D70" s="12">
        <f t="shared" si="3"/>
        <v>1.0380622837370242E-2</v>
      </c>
      <c r="E70" s="12"/>
      <c r="F70" s="19" t="str">
        <f t="shared" si="4"/>
        <v/>
      </c>
      <c r="G70" s="23">
        <v>3</v>
      </c>
      <c r="H70" s="23"/>
      <c r="I70" s="23" t="s">
        <v>197</v>
      </c>
      <c r="J70" s="15" t="s">
        <v>198</v>
      </c>
      <c r="K70" s="15" t="s">
        <v>199</v>
      </c>
      <c r="N70" s="58">
        <f t="shared" si="5"/>
        <v>1.0380622837370242E-2</v>
      </c>
    </row>
    <row r="71" spans="1:14" s="20" customFormat="1" ht="65.099999999999994" customHeight="1">
      <c r="A71" s="36" t="s">
        <v>4</v>
      </c>
      <c r="B71" s="22" t="s">
        <v>290</v>
      </c>
      <c r="C71" s="18">
        <v>5</v>
      </c>
      <c r="D71" s="14">
        <f t="shared" si="3"/>
        <v>1.7301038062283738E-2</v>
      </c>
      <c r="E71" s="14"/>
      <c r="F71" s="16" t="str">
        <f t="shared" si="4"/>
        <v/>
      </c>
      <c r="G71" s="17">
        <v>1</v>
      </c>
      <c r="H71" s="17"/>
      <c r="I71" s="17" t="s">
        <v>202</v>
      </c>
      <c r="J71" s="22" t="s">
        <v>200</v>
      </c>
      <c r="K71" s="22" t="s">
        <v>203</v>
      </c>
      <c r="N71" s="58">
        <f t="shared" si="5"/>
        <v>1.7301038062283738E-2</v>
      </c>
    </row>
    <row r="72" spans="1:14" s="20" customFormat="1" ht="65.099999999999994" customHeight="1">
      <c r="A72" s="37" t="s">
        <v>4</v>
      </c>
      <c r="B72" s="15" t="s">
        <v>291</v>
      </c>
      <c r="C72" s="21">
        <v>5</v>
      </c>
      <c r="D72" s="12">
        <f t="shared" si="3"/>
        <v>1.7301038062283738E-2</v>
      </c>
      <c r="E72" s="12"/>
      <c r="F72" s="19" t="str">
        <f t="shared" si="4"/>
        <v/>
      </c>
      <c r="G72" s="13">
        <v>1</v>
      </c>
      <c r="H72" s="13"/>
      <c r="I72" s="13" t="s">
        <v>204</v>
      </c>
      <c r="J72" s="15" t="s">
        <v>205</v>
      </c>
      <c r="K72" s="15" t="s">
        <v>206</v>
      </c>
      <c r="N72" s="58">
        <f t="shared" si="5"/>
        <v>1.7301038062283738E-2</v>
      </c>
    </row>
    <row r="73" spans="1:14" s="20" customFormat="1" ht="65.099999999999994" customHeight="1">
      <c r="A73" s="39" t="s">
        <v>4</v>
      </c>
      <c r="B73" s="25" t="s">
        <v>292</v>
      </c>
      <c r="C73" s="25">
        <v>5</v>
      </c>
      <c r="D73" s="14">
        <f t="shared" si="3"/>
        <v>1.7301038062283738E-2</v>
      </c>
      <c r="E73" s="14"/>
      <c r="F73" s="26" t="str">
        <f t="shared" si="4"/>
        <v/>
      </c>
      <c r="G73" s="40">
        <v>3</v>
      </c>
      <c r="H73" s="40"/>
      <c r="I73" s="40" t="s">
        <v>207</v>
      </c>
      <c r="J73" s="48" t="s">
        <v>208</v>
      </c>
      <c r="K73" s="25" t="s">
        <v>209</v>
      </c>
      <c r="N73" s="58">
        <f t="shared" si="5"/>
        <v>1.7301038062283738E-2</v>
      </c>
    </row>
    <row r="74" spans="1:14" s="20" customFormat="1" ht="65.099999999999994" customHeight="1">
      <c r="A74" s="37" t="s">
        <v>4</v>
      </c>
      <c r="B74" s="15" t="s">
        <v>293</v>
      </c>
      <c r="C74" s="15">
        <v>5</v>
      </c>
      <c r="D74" s="12">
        <f t="shared" si="3"/>
        <v>1.7301038062283738E-2</v>
      </c>
      <c r="E74" s="12"/>
      <c r="F74" s="12" t="str">
        <f t="shared" si="4"/>
        <v/>
      </c>
      <c r="G74" s="13">
        <v>1</v>
      </c>
      <c r="H74" s="13"/>
      <c r="I74" s="13" t="s">
        <v>210</v>
      </c>
      <c r="J74" s="15" t="s">
        <v>211</v>
      </c>
      <c r="K74" s="47"/>
      <c r="N74" s="58">
        <f t="shared" si="5"/>
        <v>1.7301038062283738E-2</v>
      </c>
    </row>
    <row r="75" spans="1:14" s="20" customFormat="1" ht="6.75" customHeight="1">
      <c r="A75" s="61"/>
      <c r="B75" s="62"/>
      <c r="C75" s="62"/>
      <c r="D75" s="63"/>
      <c r="E75" s="63"/>
      <c r="F75" s="63"/>
      <c r="G75" s="64"/>
      <c r="H75" s="64"/>
      <c r="I75" s="64"/>
      <c r="J75" s="62"/>
      <c r="K75" s="65"/>
      <c r="N75" s="58"/>
    </row>
    <row r="76" spans="1:14" s="3" customFormat="1" ht="64.5" customHeight="1">
      <c r="A76" s="37" t="s">
        <v>221</v>
      </c>
      <c r="B76" s="15" t="s">
        <v>222</v>
      </c>
      <c r="C76" s="15">
        <v>6</v>
      </c>
      <c r="D76" s="12">
        <f>C76/C$79</f>
        <v>2.0761245674740483E-2</v>
      </c>
      <c r="E76" s="12"/>
      <c r="F76" s="12" t="str">
        <f t="shared" ref="F76:F78" si="6">IF(E76="S",D76,IF(E76="N",0,IF(E76="N/A","- - -","")))</f>
        <v/>
      </c>
      <c r="G76" s="13">
        <v>1</v>
      </c>
      <c r="H76" s="13"/>
      <c r="I76" s="15" t="s">
        <v>223</v>
      </c>
      <c r="J76" s="15" t="s">
        <v>224</v>
      </c>
      <c r="K76" s="47" t="s">
        <v>232</v>
      </c>
      <c r="N76" s="58">
        <f t="shared" ref="N76:N78" si="7">IF(E76&lt;&gt;"N",D76,0)</f>
        <v>2.0761245674740483E-2</v>
      </c>
    </row>
    <row r="77" spans="1:14" ht="64.5" customHeight="1">
      <c r="A77" s="39" t="s">
        <v>225</v>
      </c>
      <c r="B77" s="25" t="s">
        <v>226</v>
      </c>
      <c r="C77" s="25">
        <v>6</v>
      </c>
      <c r="D77" s="26">
        <f>C77/C$79</f>
        <v>2.0761245674740483E-2</v>
      </c>
      <c r="E77" s="26"/>
      <c r="F77" s="26" t="str">
        <f t="shared" si="6"/>
        <v/>
      </c>
      <c r="G77" s="33">
        <v>1</v>
      </c>
      <c r="H77" s="33"/>
      <c r="I77" s="25" t="s">
        <v>227</v>
      </c>
      <c r="J77" s="25" t="s">
        <v>228</v>
      </c>
      <c r="K77" s="48" t="s">
        <v>232</v>
      </c>
      <c r="N77" s="58">
        <f t="shared" si="7"/>
        <v>2.0761245674740483E-2</v>
      </c>
    </row>
    <row r="78" spans="1:14" ht="64.5" customHeight="1">
      <c r="A78" s="37" t="s">
        <v>229</v>
      </c>
      <c r="B78" s="15" t="s">
        <v>230</v>
      </c>
      <c r="C78" s="15">
        <v>6</v>
      </c>
      <c r="D78" s="12">
        <f>C78/C$79</f>
        <v>2.0761245674740483E-2</v>
      </c>
      <c r="E78" s="12"/>
      <c r="F78" s="12" t="str">
        <f t="shared" si="6"/>
        <v/>
      </c>
      <c r="G78" s="13">
        <v>1</v>
      </c>
      <c r="H78" s="13"/>
      <c r="I78" s="15" t="s">
        <v>242</v>
      </c>
      <c r="J78" s="15" t="s">
        <v>231</v>
      </c>
      <c r="K78" s="47" t="s">
        <v>241</v>
      </c>
      <c r="N78" s="58">
        <f t="shared" si="7"/>
        <v>2.0761245674740483E-2</v>
      </c>
    </row>
    <row r="79" spans="1:14" s="11" customFormat="1" ht="31.5" customHeight="1">
      <c r="A79" s="44" t="s">
        <v>1</v>
      </c>
      <c r="B79" s="44"/>
      <c r="C79" s="45">
        <f>SUM(C4:C78)+SUM(C81:C83)</f>
        <v>289</v>
      </c>
      <c r="D79" s="46">
        <f>SUM(D4:D78)</f>
        <v>1.0000000000000013</v>
      </c>
      <c r="E79" s="46"/>
      <c r="F79" s="59">
        <f>N79</f>
        <v>1.0000000000000013</v>
      </c>
      <c r="G79" s="50"/>
      <c r="H79" s="50"/>
      <c r="I79" s="50"/>
      <c r="J79" s="51"/>
      <c r="K79" s="52"/>
      <c r="N79" s="60">
        <f>SUM(N4:N78)+SUM(N81:N83)</f>
        <v>1.0000000000000013</v>
      </c>
    </row>
  </sheetData>
  <sheetProtection insertHyperlinks="0"/>
  <protectedRanges>
    <protectedRange sqref="G5:I5 A41 K58:K61 B32 K32 J33:K36 B41:B42 J58 G9:I9 G7:I7 A5:B5 K43 J24:K25 K53:K54 K47 J57:K57 K26 B6:B9 A7 A9 A11:B11 B12 A13:B16 B18 A17:A18 A31 A35 A43 A47 A19:B26 A33:B33 A37:B37 A45:B45 A48:B65 I28 A28:B29 J53:J55 I37 I41 G23:K23 I46 I51:K51 J63:K65 J45:K45 J49:K49 K30 A80:K1943" name="Rango2"/>
    <protectedRange sqref="L13 J8:K9 J30 J47 K31 K44 J15:K15 J43 K10:K11 J12:K12" name="Rango2_2"/>
    <protectedRange sqref="G26:I26" name="Rango2_6"/>
    <protectedRange sqref="K40" name="Rango2_38_1"/>
    <protectedRange sqref="K55 J52:K52" name="Rango2_53_1"/>
    <protectedRange sqref="G8:I8 G12:I12" name="Rango2_13"/>
    <protectedRange sqref="G13:I13 J19" name="Rango2_54"/>
    <protectedRange sqref="G14:I14" name="Rango2_55"/>
    <protectedRange sqref="G15:I15" name="Rango2_56"/>
    <protectedRange sqref="G16:I16" name="Rango2_57"/>
    <protectedRange sqref="G19:I19 G10:I10 G30:I31" name="Rango2_59"/>
    <protectedRange sqref="G20:J20" name="Rango2_60"/>
    <protectedRange sqref="G21:I21" name="Rango2_4_1"/>
    <protectedRange sqref="G22:I22" name="Rango2_5_1"/>
    <protectedRange sqref="G24:I24" name="Rango2_61"/>
    <protectedRange sqref="G28:H28 G25:I25" name="Rango2_62"/>
    <protectedRange sqref="G18:I18" name="Rango2_2_1_1"/>
    <protectedRange sqref="G32:I34 G43:I45 G48:I48 G73:I73 H35:I35 G66:I70 H63:I64 G64 G50:I50 G46:H46 G52:I62 G51:H51 G65:H65" name="Rango2_67"/>
    <protectedRange sqref="J5 J7 J37 J46" name="Rango2_2_2"/>
    <protectedRange sqref="J13" name="Rango2_2_4"/>
    <protectedRange sqref="J56:K56" name="Rango2_2_7"/>
    <protectedRange sqref="K16" name="Rango2_2_9"/>
    <protectedRange sqref="K13" name="Rango2_2_14"/>
    <protectedRange sqref="K6 K29 K42 K62" name="Rango2_83"/>
    <protectedRange sqref="K48" name="Rango2_88"/>
    <protectedRange sqref="J50:K50" name="Rango2_89"/>
    <protectedRange sqref="J41" name="Rango2_2_2_1"/>
    <protectedRange sqref="J6 J29 J42 I65 J62" name="Rango2_2_1"/>
    <protectedRange sqref="B30 B43 B47" name="Rango2_4"/>
    <protectedRange sqref="B17" name="Rango2_8"/>
    <protectedRange sqref="G17:I17" name="Rango2_58_1"/>
    <protectedRange sqref="B38:B39" name="Rango2_3_1"/>
    <protectedRange sqref="K5 K7 K37 K41 K46 J28:K28" name="Rango2_2_3_3"/>
    <protectedRange sqref="J10 J31 J44" name="Rango2_2_18"/>
    <protectedRange sqref="G11:J11" name="Rango2_53_3"/>
    <protectedRange sqref="J14:K14" name="Rango2_2_6_3"/>
    <protectedRange sqref="J16" name="Rango2_2_11_2"/>
    <protectedRange sqref="J17:K17" name="Rango2_2_13_1"/>
    <protectedRange sqref="K18 K20" name="Rango2_2_21"/>
    <protectedRange sqref="K19 J18" name="Rango2_2_16_2"/>
    <protectedRange sqref="J22" name="Rango2_31_1_2"/>
    <protectedRange sqref="K22" name="Rango2_31_2_1"/>
    <protectedRange sqref="J26" name="Rango2_2_7_1"/>
    <protectedRange sqref="J32" name="Rango2_21"/>
    <protectedRange sqref="J38:K39" name="Rango2_2_12_1"/>
    <protectedRange sqref="J59:J60" name="Rango2_11_1"/>
    <protectedRange sqref="A66:B66" name="Rango2_27_2"/>
    <protectedRange sqref="K66" name="Rango2_41_1_1"/>
    <protectedRange sqref="J66" name="Rango2_41_1_1_1"/>
    <protectedRange sqref="C11:C16 C5:C9 C18:C26 C41:C65 C28:C32" name="Rango2_1"/>
    <protectedRange sqref="C17" name="Rango2_8_1"/>
    <protectedRange sqref="C37:C39" name="Rango2_42_1"/>
    <protectedRange sqref="C66" name="Rango2_27_2_1"/>
    <protectedRange sqref="F37" name="Rango2_42_2"/>
    <protectedRange sqref="F66" name="Rango2_27_2_2"/>
    <protectedRange sqref="A79:K79" name="Rango2_1_2_1"/>
    <protectedRange sqref="J61" name="Rango2_83_1"/>
    <protectedRange sqref="A4 A6 A8 A10 A12" name="Rango2_11"/>
    <protectedRange sqref="B4" name="Rango2_14"/>
    <protectedRange sqref="C4" name="Rango2_1_2"/>
    <protectedRange sqref="J21:K21" name="Rango2_25"/>
    <protectedRange sqref="A27:B27 G40:I40 B40 G6:I6 G35 A30 A32 A34 A36 A38 G27:H27 G29:I29 G42:I42" name="Rango2_43"/>
    <protectedRange sqref="J40" name="Rango2_2_2_2"/>
    <protectedRange sqref="C27 C40" name="Rango2_1_3"/>
    <protectedRange sqref="A40 A42 A44 A46" name="Rango2_44"/>
    <protectedRange sqref="J68:K68" name="Rango2_7_4"/>
    <protectedRange sqref="A76:B78" name="Rango2_7"/>
    <protectedRange sqref="G76:K78" name="Rango2_7_1"/>
  </protectedRanges>
  <mergeCells count="6">
    <mergeCell ref="A2:A3"/>
    <mergeCell ref="B2:B3"/>
    <mergeCell ref="C2:D2"/>
    <mergeCell ref="E2:E3"/>
    <mergeCell ref="F2:F3"/>
    <mergeCell ref="H2:H3"/>
  </mergeCells>
  <dataValidations count="1">
    <dataValidation type="list" allowBlank="1" showInputMessage="1" showErrorMessage="1" sqref="E4:E78" xr:uid="{F7181833-6ABE-41E9-94B6-5EB5141D155E}">
      <formula1>Cumprimento</formula1>
    </dataValidation>
  </dataValidations>
  <printOptions horizontalCentered="1"/>
  <pageMargins left="0.47244094488188981" right="0.47244094488188981" top="0.31496062992125984" bottom="0.55118110236220474" header="0.31496062992125984" footer="0.55118110236220474"/>
  <pageSetup scale="4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PC - NMSSO</vt:lpstr>
      <vt:lpstr>PC - NMSSO OPS</vt:lpstr>
      <vt:lpstr>'PC - NMSSO'!Area_de_impressao</vt:lpstr>
      <vt:lpstr>'PC - NMSSO OPS'!Area_de_impressao</vt:lpstr>
      <vt:lpstr>'PC - NMSSO OPS'!Cumprimento</vt:lpstr>
      <vt:lpstr>Cumprimento</vt:lpstr>
      <vt:lpstr>'PC - NMSSO'!Titulos_de_impressao</vt:lpstr>
      <vt:lpstr>'PC - NMSSO OPS'!Titulos_de_impressao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SAAG S. DE R. L. DE C. V.</dc:creator>
  <cp:lastModifiedBy>Robson Feltrim</cp:lastModifiedBy>
  <cp:lastPrinted>2015-01-29T18:56:56Z</cp:lastPrinted>
  <dcterms:created xsi:type="dcterms:W3CDTF">2011-12-07T17:44:44Z</dcterms:created>
  <dcterms:modified xsi:type="dcterms:W3CDTF">2020-10-27T17:46:12Z</dcterms:modified>
</cp:coreProperties>
</file>